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.xml" ContentType="application/vnd.ms-office.chartstyle+xml"/>
  <Override PartName="/xl/charts/colors1.xml" ContentType="application/vnd.ms-office.chartcolorstyl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filterPrivacy="1" codeName="ThisWorkbook" autoCompressPictures="0"/>
  <bookViews>
    <workbookView xWindow="0" yWindow="0" windowWidth="25120" windowHeight="14580" tabRatio="695"/>
  </bookViews>
  <sheets>
    <sheet name="HOTEL" sheetId="3" r:id="rId1"/>
    <sheet name="curve" sheetId="1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5" i="3" l="1"/>
  <c r="L5" i="3"/>
  <c r="Q5" i="3"/>
  <c r="Y5" i="3"/>
  <c r="P6" i="3"/>
  <c r="L6" i="3"/>
  <c r="Q6" i="3"/>
  <c r="Y6" i="3"/>
  <c r="P7" i="3"/>
  <c r="L7" i="3"/>
  <c r="Q7" i="3"/>
  <c r="Y7" i="3"/>
  <c r="P8" i="3"/>
  <c r="L8" i="3"/>
  <c r="Q8" i="3"/>
  <c r="Y8" i="3"/>
  <c r="P9" i="3"/>
  <c r="L9" i="3"/>
  <c r="Q9" i="3"/>
  <c r="Y9" i="3"/>
  <c r="P10" i="3"/>
  <c r="L10" i="3"/>
  <c r="Q10" i="3"/>
  <c r="Y10" i="3"/>
  <c r="P11" i="3"/>
  <c r="L11" i="3"/>
  <c r="Q11" i="3"/>
  <c r="Y11" i="3"/>
  <c r="P12" i="3"/>
  <c r="L12" i="3"/>
  <c r="Q12" i="3"/>
  <c r="Y12" i="3"/>
  <c r="P13" i="3"/>
  <c r="L13" i="3"/>
  <c r="Q13" i="3"/>
  <c r="Y13" i="3"/>
  <c r="P14" i="3"/>
  <c r="L14" i="3"/>
  <c r="Q14" i="3"/>
  <c r="Y14" i="3"/>
  <c r="P15" i="3"/>
  <c r="L15" i="3"/>
  <c r="Q15" i="3"/>
  <c r="Y15" i="3"/>
  <c r="P16" i="3"/>
  <c r="L16" i="3"/>
  <c r="Q16" i="3"/>
  <c r="Y16" i="3"/>
  <c r="P17" i="3"/>
  <c r="L17" i="3"/>
  <c r="Q17" i="3"/>
  <c r="Y17" i="3"/>
  <c r="P18" i="3"/>
  <c r="L18" i="3"/>
  <c r="Q18" i="3"/>
  <c r="Y18" i="3"/>
  <c r="P19" i="3"/>
  <c r="L19" i="3"/>
  <c r="Q19" i="3"/>
  <c r="Y19" i="3"/>
  <c r="P20" i="3"/>
  <c r="L20" i="3"/>
  <c r="Q20" i="3"/>
  <c r="Y20" i="3"/>
  <c r="P21" i="3"/>
  <c r="L21" i="3"/>
  <c r="Q21" i="3"/>
  <c r="Y21" i="3"/>
  <c r="P22" i="3"/>
  <c r="L22" i="3"/>
  <c r="Q22" i="3"/>
  <c r="Y22" i="3"/>
  <c r="P23" i="3"/>
  <c r="L23" i="3"/>
  <c r="Q23" i="3"/>
  <c r="Y23" i="3"/>
  <c r="P24" i="3"/>
  <c r="L24" i="3"/>
  <c r="Q24" i="3"/>
  <c r="Y24" i="3"/>
  <c r="P25" i="3"/>
  <c r="L25" i="3"/>
  <c r="Q25" i="3"/>
  <c r="Y25" i="3"/>
  <c r="P26" i="3"/>
  <c r="L26" i="3"/>
  <c r="Q26" i="3"/>
  <c r="Y26" i="3"/>
  <c r="P27" i="3"/>
  <c r="L27" i="3"/>
  <c r="Q27" i="3"/>
  <c r="Y27" i="3"/>
  <c r="P28" i="3"/>
  <c r="L28" i="3"/>
  <c r="Q28" i="3"/>
  <c r="Y28" i="3"/>
  <c r="P29" i="3"/>
  <c r="L29" i="3"/>
  <c r="Q29" i="3"/>
  <c r="Y29" i="3"/>
  <c r="P30" i="3"/>
  <c r="L30" i="3"/>
  <c r="Q30" i="3"/>
  <c r="Y30" i="3"/>
  <c r="P31" i="3"/>
  <c r="L31" i="3"/>
  <c r="Q31" i="3"/>
  <c r="Y31" i="3"/>
  <c r="P32" i="3"/>
  <c r="L32" i="3"/>
  <c r="Q32" i="3"/>
  <c r="Y32" i="3"/>
  <c r="P33" i="3"/>
  <c r="L33" i="3"/>
  <c r="Q33" i="3"/>
  <c r="Y33" i="3"/>
  <c r="P34" i="3"/>
  <c r="L34" i="3"/>
  <c r="Q34" i="3"/>
  <c r="Y34" i="3"/>
  <c r="P35" i="3"/>
  <c r="L35" i="3"/>
  <c r="Q35" i="3"/>
  <c r="Y35" i="3"/>
  <c r="P36" i="3"/>
  <c r="L36" i="3"/>
  <c r="Q36" i="3"/>
  <c r="Y36" i="3"/>
  <c r="P37" i="3"/>
  <c r="L37" i="3"/>
  <c r="Q37" i="3"/>
  <c r="Y37" i="3"/>
  <c r="P38" i="3"/>
  <c r="L38" i="3"/>
  <c r="Q38" i="3"/>
  <c r="Y38" i="3"/>
  <c r="P39" i="3"/>
  <c r="L39" i="3"/>
  <c r="Q39" i="3"/>
  <c r="Y39" i="3"/>
  <c r="P40" i="3"/>
  <c r="L40" i="3"/>
  <c r="Q40" i="3"/>
  <c r="Y40" i="3"/>
  <c r="P41" i="3"/>
  <c r="L41" i="3"/>
  <c r="Q41" i="3"/>
  <c r="Y41" i="3"/>
  <c r="P42" i="3"/>
  <c r="L42" i="3"/>
  <c r="Q42" i="3"/>
  <c r="Y42" i="3"/>
  <c r="P43" i="3"/>
  <c r="L43" i="3"/>
  <c r="Q43" i="3"/>
  <c r="Y43" i="3"/>
  <c r="P44" i="3"/>
  <c r="L44" i="3"/>
  <c r="Q44" i="3"/>
  <c r="Y44" i="3"/>
  <c r="P45" i="3"/>
  <c r="L45" i="3"/>
  <c r="Q45" i="3"/>
  <c r="Y45" i="3"/>
  <c r="P46" i="3"/>
  <c r="L46" i="3"/>
  <c r="Q46" i="3"/>
  <c r="Y46" i="3"/>
  <c r="P47" i="3"/>
  <c r="L47" i="3"/>
  <c r="Q47" i="3"/>
  <c r="Y47" i="3"/>
  <c r="P48" i="3"/>
  <c r="L48" i="3"/>
  <c r="Q48" i="3"/>
  <c r="Y48" i="3"/>
  <c r="P49" i="3"/>
  <c r="L49" i="3"/>
  <c r="Q49" i="3"/>
  <c r="Y49" i="3"/>
  <c r="P50" i="3"/>
  <c r="L50" i="3"/>
  <c r="Q50" i="3"/>
  <c r="Y50" i="3"/>
  <c r="P51" i="3"/>
  <c r="L51" i="3"/>
  <c r="Q51" i="3"/>
  <c r="Y51" i="3"/>
  <c r="P52" i="3"/>
  <c r="L52" i="3"/>
  <c r="Q52" i="3"/>
  <c r="Y52" i="3"/>
  <c r="P53" i="3"/>
  <c r="L53" i="3"/>
  <c r="Q53" i="3"/>
  <c r="Y53" i="3"/>
  <c r="P54" i="3"/>
  <c r="L54" i="3"/>
  <c r="Q54" i="3"/>
  <c r="Y54" i="3"/>
  <c r="P55" i="3"/>
  <c r="L55" i="3"/>
  <c r="Q55" i="3"/>
  <c r="Y55" i="3"/>
  <c r="P56" i="3"/>
  <c r="L56" i="3"/>
  <c r="Q56" i="3"/>
  <c r="Y56" i="3"/>
  <c r="P57" i="3"/>
  <c r="L57" i="3"/>
  <c r="Q57" i="3"/>
  <c r="Y57" i="3"/>
  <c r="P58" i="3"/>
  <c r="L58" i="3"/>
  <c r="Q58" i="3"/>
  <c r="Y58" i="3"/>
  <c r="P59" i="3"/>
  <c r="L59" i="3"/>
  <c r="Q59" i="3"/>
  <c r="Y59" i="3"/>
  <c r="P60" i="3"/>
  <c r="L60" i="3"/>
  <c r="Q60" i="3"/>
  <c r="Y60" i="3"/>
  <c r="P61" i="3"/>
  <c r="L61" i="3"/>
  <c r="Q61" i="3"/>
  <c r="Y61" i="3"/>
  <c r="P62" i="3"/>
  <c r="L62" i="3"/>
  <c r="Q62" i="3"/>
  <c r="Y62" i="3"/>
  <c r="P63" i="3"/>
  <c r="L63" i="3"/>
  <c r="Q63" i="3"/>
  <c r="Y63" i="3"/>
  <c r="P64" i="3"/>
  <c r="L64" i="3"/>
  <c r="Q64" i="3"/>
  <c r="Y64" i="3"/>
  <c r="P65" i="3"/>
  <c r="L65" i="3"/>
  <c r="Q65" i="3"/>
  <c r="Y65" i="3"/>
  <c r="P66" i="3"/>
  <c r="L66" i="3"/>
  <c r="Q66" i="3"/>
  <c r="Y66" i="3"/>
  <c r="P67" i="3"/>
  <c r="L67" i="3"/>
  <c r="Q67" i="3"/>
  <c r="Y67" i="3"/>
  <c r="P68" i="3"/>
  <c r="L68" i="3"/>
  <c r="Q68" i="3"/>
  <c r="Y68" i="3"/>
  <c r="P69" i="3"/>
  <c r="L69" i="3"/>
  <c r="Q69" i="3"/>
  <c r="Y69" i="3"/>
  <c r="P70" i="3"/>
  <c r="L70" i="3"/>
  <c r="Q70" i="3"/>
  <c r="Y70" i="3"/>
  <c r="P71" i="3"/>
  <c r="L71" i="3"/>
  <c r="Q71" i="3"/>
  <c r="Y71" i="3"/>
  <c r="P72" i="3"/>
  <c r="L72" i="3"/>
  <c r="Q72" i="3"/>
  <c r="Y72" i="3"/>
  <c r="P73" i="3"/>
  <c r="L73" i="3"/>
  <c r="Q73" i="3"/>
  <c r="Y73" i="3"/>
  <c r="P74" i="3"/>
  <c r="L74" i="3"/>
  <c r="Q74" i="3"/>
  <c r="Y74" i="3"/>
  <c r="P75" i="3"/>
  <c r="L75" i="3"/>
  <c r="Q75" i="3"/>
  <c r="Y75" i="3"/>
  <c r="P76" i="3"/>
  <c r="L76" i="3"/>
  <c r="Q76" i="3"/>
  <c r="Y76" i="3"/>
  <c r="P77" i="3"/>
  <c r="L77" i="3"/>
  <c r="Q77" i="3"/>
  <c r="Y77" i="3"/>
  <c r="P78" i="3"/>
  <c r="L78" i="3"/>
  <c r="Q78" i="3"/>
  <c r="Y78" i="3"/>
  <c r="P79" i="3"/>
  <c r="L79" i="3"/>
  <c r="Q79" i="3"/>
  <c r="Y79" i="3"/>
  <c r="P80" i="3"/>
  <c r="L80" i="3"/>
  <c r="Q80" i="3"/>
  <c r="Y80" i="3"/>
  <c r="P81" i="3"/>
  <c r="L81" i="3"/>
  <c r="Q81" i="3"/>
  <c r="Y81" i="3"/>
  <c r="P82" i="3"/>
  <c r="L82" i="3"/>
  <c r="Q82" i="3"/>
  <c r="Y82" i="3"/>
  <c r="P83" i="3"/>
  <c r="L83" i="3"/>
  <c r="Q83" i="3"/>
  <c r="Y83" i="3"/>
  <c r="P84" i="3"/>
  <c r="L84" i="3"/>
  <c r="Q84" i="3"/>
  <c r="Y84" i="3"/>
  <c r="P85" i="3"/>
  <c r="L85" i="3"/>
  <c r="Q85" i="3"/>
  <c r="Y85" i="3"/>
  <c r="P86" i="3"/>
  <c r="L86" i="3"/>
  <c r="Q86" i="3"/>
  <c r="Y86" i="3"/>
  <c r="P87" i="3"/>
  <c r="L87" i="3"/>
  <c r="Q87" i="3"/>
  <c r="Y87" i="3"/>
  <c r="P88" i="3"/>
  <c r="L88" i="3"/>
  <c r="Q88" i="3"/>
  <c r="Y88" i="3"/>
  <c r="L89" i="3"/>
  <c r="Q89" i="3"/>
  <c r="Y89" i="3"/>
  <c r="L90" i="3"/>
  <c r="Q90" i="3"/>
  <c r="Y90" i="3"/>
  <c r="L91" i="3"/>
  <c r="Q91" i="3"/>
  <c r="Y91" i="3"/>
  <c r="L92" i="3"/>
  <c r="Q92" i="3"/>
  <c r="Y92" i="3"/>
  <c r="L93" i="3"/>
  <c r="Q93" i="3"/>
  <c r="Y93" i="3"/>
  <c r="L94" i="3"/>
  <c r="Q94" i="3"/>
  <c r="Y94" i="3"/>
  <c r="L95" i="3"/>
  <c r="Q95" i="3"/>
  <c r="Y95" i="3"/>
  <c r="L96" i="3"/>
  <c r="Q96" i="3"/>
  <c r="Y96" i="3"/>
  <c r="L97" i="3"/>
  <c r="Q97" i="3"/>
  <c r="Y97" i="3"/>
  <c r="L98" i="3"/>
  <c r="Q98" i="3"/>
  <c r="Y98" i="3"/>
  <c r="L99" i="3"/>
  <c r="Q99" i="3"/>
  <c r="Y99" i="3"/>
  <c r="L100" i="3"/>
  <c r="Q100" i="3"/>
  <c r="Y100" i="3"/>
  <c r="L101" i="3"/>
  <c r="Q101" i="3"/>
  <c r="Y101" i="3"/>
  <c r="L102" i="3"/>
  <c r="Q102" i="3"/>
  <c r="Y102" i="3"/>
  <c r="L103" i="3"/>
  <c r="Q103" i="3"/>
  <c r="Y103" i="3"/>
  <c r="L104" i="3"/>
  <c r="Q104" i="3"/>
  <c r="Y104" i="3"/>
  <c r="L105" i="3"/>
  <c r="Q105" i="3"/>
  <c r="Y105" i="3"/>
  <c r="L106" i="3"/>
  <c r="Q106" i="3"/>
  <c r="Y106" i="3"/>
  <c r="L107" i="3"/>
  <c r="Q107" i="3"/>
  <c r="Y107" i="3"/>
  <c r="L108" i="3"/>
  <c r="Q108" i="3"/>
  <c r="Y108" i="3"/>
  <c r="L109" i="3"/>
  <c r="Q109" i="3"/>
  <c r="Y109" i="3"/>
  <c r="L110" i="3"/>
  <c r="Q110" i="3"/>
  <c r="Y110" i="3"/>
  <c r="L111" i="3"/>
  <c r="Q111" i="3"/>
  <c r="Y111" i="3"/>
  <c r="L112" i="3"/>
  <c r="Q112" i="3"/>
  <c r="Y112" i="3"/>
  <c r="L113" i="3"/>
  <c r="Q113" i="3"/>
  <c r="Y113" i="3"/>
  <c r="L114" i="3"/>
  <c r="Q114" i="3"/>
  <c r="Y114" i="3"/>
  <c r="L115" i="3"/>
  <c r="Q115" i="3"/>
  <c r="Y115" i="3"/>
  <c r="L116" i="3"/>
  <c r="Q116" i="3"/>
  <c r="Y116" i="3"/>
  <c r="L117" i="3"/>
  <c r="Q117" i="3"/>
  <c r="Y117" i="3"/>
  <c r="L118" i="3"/>
  <c r="Q118" i="3"/>
  <c r="Y118" i="3"/>
  <c r="L119" i="3"/>
  <c r="Q119" i="3"/>
  <c r="Y119" i="3"/>
  <c r="L120" i="3"/>
  <c r="Q120" i="3"/>
  <c r="Y120" i="3"/>
  <c r="L121" i="3"/>
  <c r="Q121" i="3"/>
  <c r="Y121" i="3"/>
  <c r="L122" i="3"/>
  <c r="Q122" i="3"/>
  <c r="Y122" i="3"/>
  <c r="L123" i="3"/>
  <c r="Q123" i="3"/>
  <c r="Y123" i="3"/>
  <c r="L124" i="3"/>
  <c r="Q124" i="3"/>
  <c r="Y124" i="3"/>
  <c r="L125" i="3"/>
  <c r="Q125" i="3"/>
  <c r="Y125" i="3"/>
  <c r="L126" i="3"/>
  <c r="Q126" i="3"/>
  <c r="Y126" i="3"/>
  <c r="L127" i="3"/>
  <c r="Q127" i="3"/>
  <c r="Y127" i="3"/>
  <c r="L128" i="3"/>
  <c r="Q128" i="3"/>
  <c r="Y128" i="3"/>
  <c r="L129" i="3"/>
  <c r="Q129" i="3"/>
  <c r="Y129" i="3"/>
  <c r="L130" i="3"/>
  <c r="Q130" i="3"/>
  <c r="Y130" i="3"/>
  <c r="L131" i="3"/>
  <c r="Q131" i="3"/>
  <c r="Y131" i="3"/>
  <c r="L132" i="3"/>
  <c r="Q132" i="3"/>
  <c r="Y132" i="3"/>
  <c r="L133" i="3"/>
  <c r="Q133" i="3"/>
  <c r="Y133" i="3"/>
  <c r="L134" i="3"/>
  <c r="Q134" i="3"/>
  <c r="Y134" i="3"/>
  <c r="L135" i="3"/>
  <c r="Q135" i="3"/>
  <c r="Y135" i="3"/>
  <c r="L136" i="3"/>
  <c r="Q136" i="3"/>
  <c r="Y136" i="3"/>
  <c r="L137" i="3"/>
  <c r="Q137" i="3"/>
  <c r="Y137" i="3"/>
  <c r="L138" i="3"/>
  <c r="Q138" i="3"/>
  <c r="Y138" i="3"/>
  <c r="L139" i="3"/>
  <c r="Q139" i="3"/>
  <c r="Y139" i="3"/>
  <c r="L140" i="3"/>
  <c r="Q140" i="3"/>
  <c r="Y140" i="3"/>
  <c r="L141" i="3"/>
  <c r="Q141" i="3"/>
  <c r="Y141" i="3"/>
  <c r="L142" i="3"/>
  <c r="Q142" i="3"/>
  <c r="Y142" i="3"/>
  <c r="L143" i="3"/>
  <c r="Q143" i="3"/>
  <c r="Y143" i="3"/>
  <c r="L144" i="3"/>
  <c r="Q144" i="3"/>
  <c r="Y144" i="3"/>
  <c r="L145" i="3"/>
  <c r="Q145" i="3"/>
  <c r="Y145" i="3"/>
  <c r="L146" i="3"/>
  <c r="Q146" i="3"/>
  <c r="Y146" i="3"/>
  <c r="L147" i="3"/>
  <c r="Q147" i="3"/>
  <c r="Y147" i="3"/>
  <c r="L148" i="3"/>
  <c r="Q148" i="3"/>
  <c r="Y148" i="3"/>
  <c r="L149" i="3"/>
  <c r="Q149" i="3"/>
  <c r="Y149" i="3"/>
  <c r="L150" i="3"/>
  <c r="Q150" i="3"/>
  <c r="Y150" i="3"/>
  <c r="L151" i="3"/>
  <c r="Q151" i="3"/>
  <c r="Y151" i="3"/>
  <c r="L152" i="3"/>
  <c r="Q152" i="3"/>
  <c r="Y152" i="3"/>
  <c r="L153" i="3"/>
  <c r="Q153" i="3"/>
  <c r="Y153" i="3"/>
  <c r="L154" i="3"/>
  <c r="Q154" i="3"/>
  <c r="Y154" i="3"/>
  <c r="L155" i="3"/>
  <c r="Q155" i="3"/>
  <c r="Y155" i="3"/>
  <c r="L156" i="3"/>
  <c r="Q156" i="3"/>
  <c r="Y156" i="3"/>
  <c r="L157" i="3"/>
  <c r="Q157" i="3"/>
  <c r="Y157" i="3"/>
  <c r="L158" i="3"/>
  <c r="Q158" i="3"/>
  <c r="Y158" i="3"/>
  <c r="L159" i="3"/>
  <c r="Q159" i="3"/>
  <c r="Y159" i="3"/>
  <c r="L160" i="3"/>
  <c r="Q160" i="3"/>
  <c r="Y160" i="3"/>
  <c r="L161" i="3"/>
  <c r="Q161" i="3"/>
  <c r="Y161" i="3"/>
  <c r="L162" i="3"/>
  <c r="Q162" i="3"/>
  <c r="Y162" i="3"/>
  <c r="L163" i="3"/>
  <c r="Q163" i="3"/>
  <c r="Y163" i="3"/>
  <c r="L164" i="3"/>
  <c r="Q164" i="3"/>
  <c r="Y164" i="3"/>
  <c r="L165" i="3"/>
  <c r="Q165" i="3"/>
  <c r="Y165" i="3"/>
  <c r="L166" i="3"/>
  <c r="Q166" i="3"/>
  <c r="Y166" i="3"/>
  <c r="L167" i="3"/>
  <c r="Q167" i="3"/>
  <c r="Y167" i="3"/>
  <c r="L168" i="3"/>
  <c r="Q168" i="3"/>
  <c r="Y168" i="3"/>
  <c r="L169" i="3"/>
  <c r="Q169" i="3"/>
  <c r="Y169" i="3"/>
  <c r="L170" i="3"/>
  <c r="Q170" i="3"/>
  <c r="Y170" i="3"/>
  <c r="L171" i="3"/>
  <c r="Q171" i="3"/>
  <c r="Y171" i="3"/>
  <c r="L172" i="3"/>
  <c r="Q172" i="3"/>
  <c r="Y172" i="3"/>
  <c r="L173" i="3"/>
  <c r="Q173" i="3"/>
  <c r="Y173" i="3"/>
  <c r="L174" i="3"/>
  <c r="Q174" i="3"/>
  <c r="Y174" i="3"/>
  <c r="L175" i="3"/>
  <c r="Q175" i="3"/>
  <c r="Y175" i="3"/>
  <c r="L176" i="3"/>
  <c r="Q176" i="3"/>
  <c r="Y176" i="3"/>
  <c r="L177" i="3"/>
  <c r="Q177" i="3"/>
  <c r="Y177" i="3"/>
  <c r="L178" i="3"/>
  <c r="Q178" i="3"/>
  <c r="Y178" i="3"/>
  <c r="L179" i="3"/>
  <c r="Q179" i="3"/>
  <c r="Y179" i="3"/>
  <c r="L180" i="3"/>
  <c r="Q180" i="3"/>
  <c r="Y180" i="3"/>
  <c r="L181" i="3"/>
  <c r="Q181" i="3"/>
  <c r="Y181" i="3"/>
  <c r="L182" i="3"/>
  <c r="Q182" i="3"/>
  <c r="Y182" i="3"/>
  <c r="L183" i="3"/>
  <c r="Q183" i="3"/>
  <c r="Y183" i="3"/>
  <c r="L184" i="3"/>
  <c r="Q184" i="3"/>
  <c r="Y184" i="3"/>
  <c r="L185" i="3"/>
  <c r="Q185" i="3"/>
  <c r="Y185" i="3"/>
  <c r="L186" i="3"/>
  <c r="Q186" i="3"/>
  <c r="Y186" i="3"/>
  <c r="L187" i="3"/>
  <c r="Q187" i="3"/>
  <c r="Y187" i="3"/>
  <c r="L188" i="3"/>
  <c r="Q188" i="3"/>
  <c r="Y188" i="3"/>
  <c r="L189" i="3"/>
  <c r="Q189" i="3"/>
  <c r="Y189" i="3"/>
  <c r="L190" i="3"/>
  <c r="Q190" i="3"/>
  <c r="Y190" i="3"/>
  <c r="L191" i="3"/>
  <c r="Q191" i="3"/>
  <c r="Y191" i="3"/>
  <c r="L192" i="3"/>
  <c r="Q192" i="3"/>
  <c r="Y192" i="3"/>
  <c r="L193" i="3"/>
  <c r="Q193" i="3"/>
  <c r="Y193" i="3"/>
  <c r="L194" i="3"/>
  <c r="Q194" i="3"/>
  <c r="Y194" i="3"/>
  <c r="L195" i="3"/>
  <c r="Q195" i="3"/>
  <c r="Y195" i="3"/>
  <c r="L196" i="3"/>
  <c r="Q196" i="3"/>
  <c r="Y196" i="3"/>
  <c r="L197" i="3"/>
  <c r="Q197" i="3"/>
  <c r="Y197" i="3"/>
  <c r="L198" i="3"/>
  <c r="Q198" i="3"/>
  <c r="Y198" i="3"/>
  <c r="L199" i="3"/>
  <c r="Q199" i="3"/>
  <c r="Y199" i="3"/>
  <c r="L200" i="3"/>
  <c r="Q200" i="3"/>
  <c r="Y200" i="3"/>
  <c r="L201" i="3"/>
  <c r="Q201" i="3"/>
  <c r="Y201" i="3"/>
  <c r="L202" i="3"/>
  <c r="Q202" i="3"/>
  <c r="Y202" i="3"/>
  <c r="L203" i="3"/>
  <c r="Q203" i="3"/>
  <c r="Y203" i="3"/>
  <c r="L204" i="3"/>
  <c r="Q204" i="3"/>
  <c r="Y204" i="3"/>
  <c r="L205" i="3"/>
  <c r="Q205" i="3"/>
  <c r="Y205" i="3"/>
  <c r="L206" i="3"/>
  <c r="Q206" i="3"/>
  <c r="Y206" i="3"/>
  <c r="L207" i="3"/>
  <c r="Q207" i="3"/>
  <c r="Y207" i="3"/>
  <c r="L208" i="3"/>
  <c r="Q208" i="3"/>
  <c r="Y208" i="3"/>
  <c r="L209" i="3"/>
  <c r="Q209" i="3"/>
  <c r="Y209" i="3"/>
  <c r="L210" i="3"/>
  <c r="Q210" i="3"/>
  <c r="Y210" i="3"/>
  <c r="L211" i="3"/>
  <c r="Q211" i="3"/>
  <c r="Y211" i="3"/>
  <c r="L212" i="3"/>
  <c r="Q212" i="3"/>
  <c r="Y212" i="3"/>
  <c r="L213" i="3"/>
  <c r="Q213" i="3"/>
  <c r="Y213" i="3"/>
  <c r="L214" i="3"/>
  <c r="Q214" i="3"/>
  <c r="Y214" i="3"/>
  <c r="L215" i="3"/>
  <c r="Q215" i="3"/>
  <c r="Y215" i="3"/>
  <c r="L216" i="3"/>
  <c r="Q216" i="3"/>
  <c r="Y216" i="3"/>
  <c r="L217" i="3"/>
  <c r="Q217" i="3"/>
  <c r="Y217" i="3"/>
  <c r="L218" i="3"/>
  <c r="Q218" i="3"/>
  <c r="Y218" i="3"/>
  <c r="L219" i="3"/>
  <c r="Q219" i="3"/>
  <c r="Y219" i="3"/>
  <c r="L220" i="3"/>
  <c r="Q220" i="3"/>
  <c r="Y220" i="3"/>
  <c r="L221" i="3"/>
  <c r="Q221" i="3"/>
  <c r="Y221" i="3"/>
  <c r="L222" i="3"/>
  <c r="Q222" i="3"/>
  <c r="Y222" i="3"/>
  <c r="L223" i="3"/>
  <c r="Q223" i="3"/>
  <c r="Y223" i="3"/>
  <c r="L224" i="3"/>
  <c r="Q224" i="3"/>
  <c r="Y224" i="3"/>
  <c r="L225" i="3"/>
  <c r="Q225" i="3"/>
  <c r="Y225" i="3"/>
  <c r="L226" i="3"/>
  <c r="Q226" i="3"/>
  <c r="Y226" i="3"/>
  <c r="L227" i="3"/>
  <c r="Q227" i="3"/>
  <c r="Y227" i="3"/>
  <c r="L228" i="3"/>
  <c r="Q228" i="3"/>
  <c r="Y228" i="3"/>
  <c r="L229" i="3"/>
  <c r="Q229" i="3"/>
  <c r="Y229" i="3"/>
  <c r="L230" i="3"/>
  <c r="Q230" i="3"/>
  <c r="Y230" i="3"/>
  <c r="L231" i="3"/>
  <c r="Q231" i="3"/>
  <c r="Y231" i="3"/>
  <c r="L232" i="3"/>
  <c r="Q232" i="3"/>
  <c r="Y232" i="3"/>
  <c r="L233" i="3"/>
  <c r="Q233" i="3"/>
  <c r="Y233" i="3"/>
  <c r="L234" i="3"/>
  <c r="Q234" i="3"/>
  <c r="Y234" i="3"/>
  <c r="L235" i="3"/>
  <c r="Q235" i="3"/>
  <c r="Y235" i="3"/>
  <c r="L236" i="3"/>
  <c r="Q236" i="3"/>
  <c r="Y236" i="3"/>
  <c r="L237" i="3"/>
  <c r="Q237" i="3"/>
  <c r="Y237" i="3"/>
  <c r="L238" i="3"/>
  <c r="Q238" i="3"/>
  <c r="Y238" i="3"/>
  <c r="L239" i="3"/>
  <c r="Q239" i="3"/>
  <c r="Y239" i="3"/>
  <c r="L240" i="3"/>
  <c r="Q240" i="3"/>
  <c r="Y240" i="3"/>
  <c r="L241" i="3"/>
  <c r="Q241" i="3"/>
  <c r="Y241" i="3"/>
  <c r="L242" i="3"/>
  <c r="Q242" i="3"/>
  <c r="Y242" i="3"/>
  <c r="L243" i="3"/>
  <c r="Q243" i="3"/>
  <c r="Y243" i="3"/>
  <c r="L244" i="3"/>
  <c r="Q244" i="3"/>
  <c r="Y244" i="3"/>
  <c r="L245" i="3"/>
  <c r="Q245" i="3"/>
  <c r="Y245" i="3"/>
  <c r="L246" i="3"/>
  <c r="Q246" i="3"/>
  <c r="Y246" i="3"/>
  <c r="L247" i="3"/>
  <c r="Q247" i="3"/>
  <c r="Y247" i="3"/>
  <c r="L248" i="3"/>
  <c r="Q248" i="3"/>
  <c r="Y248" i="3"/>
  <c r="L249" i="3"/>
  <c r="Q249" i="3"/>
  <c r="Y249" i="3"/>
  <c r="L250" i="3"/>
  <c r="Q250" i="3"/>
  <c r="Y250" i="3"/>
  <c r="L251" i="3"/>
  <c r="Q251" i="3"/>
  <c r="Y251" i="3"/>
  <c r="L252" i="3"/>
  <c r="Q252" i="3"/>
  <c r="Y252" i="3"/>
  <c r="L253" i="3"/>
  <c r="Q253" i="3"/>
  <c r="Y253" i="3"/>
  <c r="L254" i="3"/>
  <c r="Q254" i="3"/>
  <c r="Y254" i="3"/>
  <c r="L255" i="3"/>
  <c r="Q255" i="3"/>
  <c r="Y255" i="3"/>
  <c r="L256" i="3"/>
  <c r="Q256" i="3"/>
  <c r="Y256" i="3"/>
  <c r="L257" i="3"/>
  <c r="Q257" i="3"/>
  <c r="Y257" i="3"/>
  <c r="L258" i="3"/>
  <c r="Q258" i="3"/>
  <c r="Y258" i="3"/>
  <c r="L259" i="3"/>
  <c r="Q259" i="3"/>
  <c r="Y259" i="3"/>
  <c r="L260" i="3"/>
  <c r="Q260" i="3"/>
  <c r="Y260" i="3"/>
  <c r="L261" i="3"/>
  <c r="Q261" i="3"/>
  <c r="Y261" i="3"/>
  <c r="L262" i="3"/>
  <c r="Q262" i="3"/>
  <c r="Y262" i="3"/>
  <c r="L263" i="3"/>
  <c r="Q263" i="3"/>
  <c r="Y263" i="3"/>
  <c r="L264" i="3"/>
  <c r="Q264" i="3"/>
  <c r="Y264" i="3"/>
  <c r="L265" i="3"/>
  <c r="Q265" i="3"/>
  <c r="Y265" i="3"/>
  <c r="L266" i="3"/>
  <c r="Q266" i="3"/>
  <c r="Y266" i="3"/>
  <c r="L267" i="3"/>
  <c r="Q267" i="3"/>
  <c r="Y267" i="3"/>
  <c r="L268" i="3"/>
  <c r="Q268" i="3"/>
  <c r="Y268" i="3"/>
  <c r="L269" i="3"/>
  <c r="Q269" i="3"/>
  <c r="Y269" i="3"/>
  <c r="L270" i="3"/>
  <c r="Q270" i="3"/>
  <c r="Y270" i="3"/>
  <c r="L271" i="3"/>
  <c r="Q271" i="3"/>
  <c r="Y271" i="3"/>
  <c r="L272" i="3"/>
  <c r="Q272" i="3"/>
  <c r="Y272" i="3"/>
  <c r="L273" i="3"/>
  <c r="Q273" i="3"/>
  <c r="Y273" i="3"/>
  <c r="L274" i="3"/>
  <c r="Q274" i="3"/>
  <c r="Y274" i="3"/>
  <c r="L275" i="3"/>
  <c r="Q275" i="3"/>
  <c r="Y275" i="3"/>
  <c r="L276" i="3"/>
  <c r="Q276" i="3"/>
  <c r="Y276" i="3"/>
  <c r="L277" i="3"/>
  <c r="Q277" i="3"/>
  <c r="Y277" i="3"/>
  <c r="L278" i="3"/>
  <c r="Q278" i="3"/>
  <c r="Y278" i="3"/>
  <c r="L279" i="3"/>
  <c r="Q279" i="3"/>
  <c r="Y279" i="3"/>
  <c r="L280" i="3"/>
  <c r="Q280" i="3"/>
  <c r="Y280" i="3"/>
  <c r="L281" i="3"/>
  <c r="Q281" i="3"/>
  <c r="Y281" i="3"/>
  <c r="L282" i="3"/>
  <c r="Q282" i="3"/>
  <c r="Y282" i="3"/>
  <c r="L283" i="3"/>
  <c r="Q283" i="3"/>
  <c r="Y283" i="3"/>
  <c r="L284" i="3"/>
  <c r="Q284" i="3"/>
  <c r="Y284" i="3"/>
  <c r="L285" i="3"/>
  <c r="Q285" i="3"/>
  <c r="Y285" i="3"/>
  <c r="L286" i="3"/>
  <c r="Q286" i="3"/>
  <c r="Y286" i="3"/>
  <c r="L287" i="3"/>
  <c r="Q287" i="3"/>
  <c r="Y287" i="3"/>
  <c r="L288" i="3"/>
  <c r="Q288" i="3"/>
  <c r="Y288" i="3"/>
  <c r="L289" i="3"/>
  <c r="Q289" i="3"/>
  <c r="Y289" i="3"/>
  <c r="L290" i="3"/>
  <c r="Q290" i="3"/>
  <c r="Y290" i="3"/>
  <c r="L291" i="3"/>
  <c r="Q291" i="3"/>
  <c r="Y291" i="3"/>
  <c r="L292" i="3"/>
  <c r="Q292" i="3"/>
  <c r="Y292" i="3"/>
  <c r="L293" i="3"/>
  <c r="Q293" i="3"/>
  <c r="Y293" i="3"/>
  <c r="L294" i="3"/>
  <c r="Q294" i="3"/>
  <c r="Y294" i="3"/>
  <c r="L295" i="3"/>
  <c r="Q295" i="3"/>
  <c r="Y295" i="3"/>
  <c r="L296" i="3"/>
  <c r="Q296" i="3"/>
  <c r="Y296" i="3"/>
  <c r="L297" i="3"/>
  <c r="Q297" i="3"/>
  <c r="Y297" i="3"/>
  <c r="L298" i="3"/>
  <c r="Q298" i="3"/>
  <c r="Y298" i="3"/>
  <c r="L299" i="3"/>
  <c r="Q299" i="3"/>
  <c r="Y299" i="3"/>
  <c r="L300" i="3"/>
  <c r="Q300" i="3"/>
  <c r="Y300" i="3"/>
  <c r="L301" i="3"/>
  <c r="Q301" i="3"/>
  <c r="Y301" i="3"/>
  <c r="L302" i="3"/>
  <c r="Q302" i="3"/>
  <c r="Y302" i="3"/>
  <c r="L303" i="3"/>
  <c r="Q303" i="3"/>
  <c r="Y303" i="3"/>
  <c r="L304" i="3"/>
  <c r="Q304" i="3"/>
  <c r="Y304" i="3"/>
  <c r="L305" i="3"/>
  <c r="Q305" i="3"/>
  <c r="Y305" i="3"/>
  <c r="L306" i="3"/>
  <c r="Q306" i="3"/>
  <c r="Y306" i="3"/>
  <c r="L307" i="3"/>
  <c r="Q307" i="3"/>
  <c r="Y307" i="3"/>
  <c r="L308" i="3"/>
  <c r="Q308" i="3"/>
  <c r="Y308" i="3"/>
  <c r="L309" i="3"/>
  <c r="Q309" i="3"/>
  <c r="Y309" i="3"/>
  <c r="L310" i="3"/>
  <c r="Q310" i="3"/>
  <c r="Y310" i="3"/>
  <c r="L311" i="3"/>
  <c r="Q311" i="3"/>
  <c r="Y311" i="3"/>
  <c r="L312" i="3"/>
  <c r="Q312" i="3"/>
  <c r="Y312" i="3"/>
  <c r="L313" i="3"/>
  <c r="Q313" i="3"/>
  <c r="Y313" i="3"/>
  <c r="L314" i="3"/>
  <c r="Q314" i="3"/>
  <c r="Y314" i="3"/>
  <c r="L315" i="3"/>
  <c r="Q315" i="3"/>
  <c r="Y315" i="3"/>
  <c r="L316" i="3"/>
  <c r="Q316" i="3"/>
  <c r="Y316" i="3"/>
  <c r="L317" i="3"/>
  <c r="Q317" i="3"/>
  <c r="Y317" i="3"/>
  <c r="L318" i="3"/>
  <c r="Q318" i="3"/>
  <c r="Y318" i="3"/>
  <c r="L319" i="3"/>
  <c r="Q319" i="3"/>
  <c r="Y319" i="3"/>
  <c r="L320" i="3"/>
  <c r="Q320" i="3"/>
  <c r="Y320" i="3"/>
  <c r="L321" i="3"/>
  <c r="Q321" i="3"/>
  <c r="Y321" i="3"/>
  <c r="L322" i="3"/>
  <c r="Q322" i="3"/>
  <c r="Y322" i="3"/>
  <c r="L323" i="3"/>
  <c r="Q323" i="3"/>
  <c r="Y323" i="3"/>
  <c r="L324" i="3"/>
  <c r="Q324" i="3"/>
  <c r="Y324" i="3"/>
  <c r="L325" i="3"/>
  <c r="Q325" i="3"/>
  <c r="Y325" i="3"/>
  <c r="L326" i="3"/>
  <c r="Q326" i="3"/>
  <c r="Y326" i="3"/>
  <c r="L327" i="3"/>
  <c r="Q327" i="3"/>
  <c r="Y327" i="3"/>
  <c r="L328" i="3"/>
  <c r="Q328" i="3"/>
  <c r="Y328" i="3"/>
  <c r="L329" i="3"/>
  <c r="Q329" i="3"/>
  <c r="Y329" i="3"/>
  <c r="L330" i="3"/>
  <c r="Q330" i="3"/>
  <c r="Y330" i="3"/>
  <c r="L331" i="3"/>
  <c r="Q331" i="3"/>
  <c r="Y331" i="3"/>
  <c r="L332" i="3"/>
  <c r="Q332" i="3"/>
  <c r="Y332" i="3"/>
  <c r="L333" i="3"/>
  <c r="Q333" i="3"/>
  <c r="Y333" i="3"/>
  <c r="L334" i="3"/>
  <c r="Q334" i="3"/>
  <c r="Y334" i="3"/>
  <c r="L335" i="3"/>
  <c r="Q335" i="3"/>
  <c r="Y335" i="3"/>
  <c r="L336" i="3"/>
  <c r="Q336" i="3"/>
  <c r="Y336" i="3"/>
  <c r="L337" i="3"/>
  <c r="Q337" i="3"/>
  <c r="Y337" i="3"/>
  <c r="L338" i="3"/>
  <c r="Q338" i="3"/>
  <c r="Y338" i="3"/>
  <c r="L339" i="3"/>
  <c r="Q339" i="3"/>
  <c r="Y339" i="3"/>
  <c r="L340" i="3"/>
  <c r="Q340" i="3"/>
  <c r="Y340" i="3"/>
  <c r="L341" i="3"/>
  <c r="Q341" i="3"/>
  <c r="Y341" i="3"/>
  <c r="L342" i="3"/>
  <c r="Q342" i="3"/>
  <c r="Y342" i="3"/>
  <c r="L343" i="3"/>
  <c r="Q343" i="3"/>
  <c r="Y343" i="3"/>
  <c r="L344" i="3"/>
  <c r="Q344" i="3"/>
  <c r="Y344" i="3"/>
  <c r="L345" i="3"/>
  <c r="Q345" i="3"/>
  <c r="Y345" i="3"/>
  <c r="L346" i="3"/>
  <c r="Q346" i="3"/>
  <c r="Y346" i="3"/>
  <c r="L347" i="3"/>
  <c r="Q347" i="3"/>
  <c r="Y347" i="3"/>
  <c r="L348" i="3"/>
  <c r="Q348" i="3"/>
  <c r="Y348" i="3"/>
  <c r="L349" i="3"/>
  <c r="Q349" i="3"/>
  <c r="Y349" i="3"/>
  <c r="L350" i="3"/>
  <c r="Q350" i="3"/>
  <c r="Y350" i="3"/>
  <c r="L351" i="3"/>
  <c r="Q351" i="3"/>
  <c r="Y351" i="3"/>
  <c r="L352" i="3"/>
  <c r="Q352" i="3"/>
  <c r="Y352" i="3"/>
  <c r="L353" i="3"/>
  <c r="Q353" i="3"/>
  <c r="Y353" i="3"/>
  <c r="L354" i="3"/>
  <c r="Q354" i="3"/>
  <c r="Y354" i="3"/>
  <c r="L355" i="3"/>
  <c r="Q355" i="3"/>
  <c r="Y355" i="3"/>
  <c r="L356" i="3"/>
  <c r="Q356" i="3"/>
  <c r="Y356" i="3"/>
  <c r="L357" i="3"/>
  <c r="Q357" i="3"/>
  <c r="Y357" i="3"/>
  <c r="L358" i="3"/>
  <c r="Q358" i="3"/>
  <c r="Y358" i="3"/>
  <c r="L359" i="3"/>
  <c r="Q359" i="3"/>
  <c r="Y359" i="3"/>
  <c r="L360" i="3"/>
  <c r="Q360" i="3"/>
  <c r="Y360" i="3"/>
  <c r="L361" i="3"/>
  <c r="Q361" i="3"/>
  <c r="Y361" i="3"/>
  <c r="L362" i="3"/>
  <c r="Q362" i="3"/>
  <c r="Y362" i="3"/>
  <c r="L363" i="3"/>
  <c r="Q363" i="3"/>
  <c r="Y363" i="3"/>
  <c r="L364" i="3"/>
  <c r="Q364" i="3"/>
  <c r="Y364" i="3"/>
  <c r="L365" i="3"/>
  <c r="Q365" i="3"/>
  <c r="Y365" i="3"/>
  <c r="L366" i="3"/>
  <c r="Q366" i="3"/>
  <c r="Y366" i="3"/>
  <c r="L367" i="3"/>
  <c r="Q367" i="3"/>
  <c r="Y367" i="3"/>
  <c r="L368" i="3"/>
  <c r="Q368" i="3"/>
  <c r="Y368" i="3"/>
  <c r="L369" i="3"/>
  <c r="Q369" i="3"/>
  <c r="Y369" i="3"/>
  <c r="L370" i="3"/>
  <c r="Q370" i="3"/>
  <c r="Y370" i="3"/>
  <c r="L371" i="3"/>
  <c r="Q371" i="3"/>
  <c r="Y371" i="3"/>
  <c r="L372" i="3"/>
  <c r="Q372" i="3"/>
  <c r="Y372" i="3"/>
  <c r="L373" i="3"/>
  <c r="Q373" i="3"/>
  <c r="Y373" i="3"/>
  <c r="L374" i="3"/>
  <c r="Q374" i="3"/>
  <c r="Y374" i="3"/>
  <c r="L375" i="3"/>
  <c r="Q375" i="3"/>
  <c r="Y375" i="3"/>
  <c r="L376" i="3"/>
  <c r="Q376" i="3"/>
  <c r="Y376" i="3"/>
  <c r="L377" i="3"/>
  <c r="Q377" i="3"/>
  <c r="Y377" i="3"/>
  <c r="L378" i="3"/>
  <c r="Q378" i="3"/>
  <c r="Y378" i="3"/>
  <c r="L379" i="3"/>
  <c r="Q379" i="3"/>
  <c r="Y379" i="3"/>
  <c r="L380" i="3"/>
  <c r="Q380" i="3"/>
  <c r="Y380" i="3"/>
  <c r="L381" i="3"/>
  <c r="Q381" i="3"/>
  <c r="Y381" i="3"/>
  <c r="L382" i="3"/>
  <c r="Q382" i="3"/>
  <c r="Y382" i="3"/>
  <c r="L383" i="3"/>
  <c r="Q383" i="3"/>
  <c r="Y383" i="3"/>
  <c r="L384" i="3"/>
  <c r="Q384" i="3"/>
  <c r="Y384" i="3"/>
  <c r="L385" i="3"/>
  <c r="Q385" i="3"/>
  <c r="Y385" i="3"/>
  <c r="L386" i="3"/>
  <c r="Q386" i="3"/>
  <c r="Y386" i="3"/>
  <c r="L387" i="3"/>
  <c r="Q387" i="3"/>
  <c r="Y387" i="3"/>
  <c r="L388" i="3"/>
  <c r="Q388" i="3"/>
  <c r="Y388" i="3"/>
  <c r="L389" i="3"/>
  <c r="Q389" i="3"/>
  <c r="Y389" i="3"/>
  <c r="L390" i="3"/>
  <c r="Q390" i="3"/>
  <c r="Y390" i="3"/>
  <c r="L391" i="3"/>
  <c r="Q391" i="3"/>
  <c r="Y391" i="3"/>
  <c r="L392" i="3"/>
  <c r="Q392" i="3"/>
  <c r="Y392" i="3"/>
  <c r="L393" i="3"/>
  <c r="Q393" i="3"/>
  <c r="Y393" i="3"/>
  <c r="L394" i="3"/>
  <c r="Q394" i="3"/>
  <c r="Y394" i="3"/>
  <c r="L395" i="3"/>
  <c r="Q395" i="3"/>
  <c r="Y395" i="3"/>
  <c r="L396" i="3"/>
  <c r="Q396" i="3"/>
  <c r="Y396" i="3"/>
  <c r="L397" i="3"/>
  <c r="Q397" i="3"/>
  <c r="Y397" i="3"/>
  <c r="L398" i="3"/>
  <c r="Q398" i="3"/>
  <c r="Y398" i="3"/>
  <c r="L399" i="3"/>
  <c r="Q399" i="3"/>
  <c r="Y399" i="3"/>
  <c r="L400" i="3"/>
  <c r="Q400" i="3"/>
  <c r="Y400" i="3"/>
  <c r="L401" i="3"/>
  <c r="Q401" i="3"/>
  <c r="Y401" i="3"/>
  <c r="L402" i="3"/>
  <c r="Q402" i="3"/>
  <c r="Y402" i="3"/>
  <c r="L403" i="3"/>
  <c r="Q403" i="3"/>
  <c r="Y403" i="3"/>
  <c r="L404" i="3"/>
  <c r="Q404" i="3"/>
  <c r="Y404" i="3"/>
  <c r="L405" i="3"/>
  <c r="Q405" i="3"/>
  <c r="Y405" i="3"/>
  <c r="L406" i="3"/>
  <c r="Q406" i="3"/>
  <c r="Y406" i="3"/>
  <c r="L407" i="3"/>
  <c r="Q407" i="3"/>
  <c r="Y407" i="3"/>
  <c r="L408" i="3"/>
  <c r="Q408" i="3"/>
  <c r="Y408" i="3"/>
  <c r="L409" i="3"/>
  <c r="Q409" i="3"/>
  <c r="Y409" i="3"/>
  <c r="L410" i="3"/>
  <c r="Q410" i="3"/>
  <c r="Y410" i="3"/>
  <c r="L411" i="3"/>
  <c r="Q411" i="3"/>
  <c r="Y411" i="3"/>
  <c r="L412" i="3"/>
  <c r="Q412" i="3"/>
  <c r="Y412" i="3"/>
  <c r="L413" i="3"/>
  <c r="Q413" i="3"/>
  <c r="Y413" i="3"/>
  <c r="L414" i="3"/>
  <c r="Q414" i="3"/>
  <c r="Y414" i="3"/>
  <c r="L415" i="3"/>
  <c r="Q415" i="3"/>
  <c r="Y415" i="3"/>
  <c r="L416" i="3"/>
  <c r="Q416" i="3"/>
  <c r="Y416" i="3"/>
  <c r="L417" i="3"/>
  <c r="Q417" i="3"/>
  <c r="Y417" i="3"/>
  <c r="L418" i="3"/>
  <c r="Q418" i="3"/>
  <c r="Y418" i="3"/>
  <c r="L419" i="3"/>
  <c r="Q419" i="3"/>
  <c r="Y419" i="3"/>
  <c r="L420" i="3"/>
  <c r="Q420" i="3"/>
  <c r="Y420" i="3"/>
  <c r="L421" i="3"/>
  <c r="Q421" i="3"/>
  <c r="Y421" i="3"/>
  <c r="L422" i="3"/>
  <c r="Q422" i="3"/>
  <c r="Y422" i="3"/>
  <c r="L423" i="3"/>
  <c r="Q423" i="3"/>
  <c r="Y423" i="3"/>
  <c r="L424" i="3"/>
  <c r="Q424" i="3"/>
  <c r="Y424" i="3"/>
  <c r="L425" i="3"/>
  <c r="Q425" i="3"/>
  <c r="Y425" i="3"/>
  <c r="L426" i="3"/>
  <c r="Q426" i="3"/>
  <c r="Y426" i="3"/>
  <c r="L427" i="3"/>
  <c r="Q427" i="3"/>
  <c r="Y427" i="3"/>
  <c r="L428" i="3"/>
  <c r="Q428" i="3"/>
  <c r="Y428" i="3"/>
  <c r="L429" i="3"/>
  <c r="Q429" i="3"/>
  <c r="Y429" i="3"/>
  <c r="L430" i="3"/>
  <c r="Q430" i="3"/>
  <c r="Y430" i="3"/>
  <c r="L431" i="3"/>
  <c r="Q431" i="3"/>
  <c r="Y431" i="3"/>
  <c r="L432" i="3"/>
  <c r="Q432" i="3"/>
  <c r="Y432" i="3"/>
  <c r="L433" i="3"/>
  <c r="Q433" i="3"/>
  <c r="Y433" i="3"/>
  <c r="L434" i="3"/>
  <c r="Q434" i="3"/>
  <c r="Y434" i="3"/>
  <c r="L435" i="3"/>
  <c r="Q435" i="3"/>
  <c r="Y435" i="3"/>
  <c r="L436" i="3"/>
  <c r="Q436" i="3"/>
  <c r="Y436" i="3"/>
  <c r="L437" i="3"/>
  <c r="Q437" i="3"/>
  <c r="Y437" i="3"/>
  <c r="L438" i="3"/>
  <c r="Q438" i="3"/>
  <c r="Y438" i="3"/>
  <c r="L439" i="3"/>
  <c r="Q439" i="3"/>
  <c r="Y439" i="3"/>
  <c r="L440" i="3"/>
  <c r="Q440" i="3"/>
  <c r="Y440" i="3"/>
  <c r="L441" i="3"/>
  <c r="Q441" i="3"/>
  <c r="Y441" i="3"/>
  <c r="L442" i="3"/>
  <c r="Q442" i="3"/>
  <c r="Y442" i="3"/>
  <c r="L443" i="3"/>
  <c r="Q443" i="3"/>
  <c r="Y443" i="3"/>
  <c r="L444" i="3"/>
  <c r="Q444" i="3"/>
  <c r="Y444" i="3"/>
  <c r="L445" i="3"/>
  <c r="Q445" i="3"/>
  <c r="Y445" i="3"/>
  <c r="L446" i="3"/>
  <c r="Q446" i="3"/>
  <c r="Y446" i="3"/>
  <c r="L447" i="3"/>
  <c r="Q447" i="3"/>
  <c r="Y447" i="3"/>
  <c r="L448" i="3"/>
  <c r="Q448" i="3"/>
  <c r="Y448" i="3"/>
  <c r="L449" i="3"/>
  <c r="Q449" i="3"/>
  <c r="Y449" i="3"/>
  <c r="L450" i="3"/>
  <c r="Q450" i="3"/>
  <c r="Y450" i="3"/>
  <c r="L451" i="3"/>
  <c r="Q451" i="3"/>
  <c r="Y451" i="3"/>
  <c r="L452" i="3"/>
  <c r="Q452" i="3"/>
  <c r="Y452" i="3"/>
  <c r="L453" i="3"/>
  <c r="Q453" i="3"/>
  <c r="Y453" i="3"/>
  <c r="P4" i="3"/>
  <c r="L4" i="3"/>
  <c r="Q4" i="3"/>
  <c r="Y4" i="3"/>
  <c r="U89" i="3"/>
  <c r="Z8" i="3"/>
  <c r="AA8" i="3"/>
  <c r="AB8" i="3"/>
  <c r="AC8" i="3"/>
  <c r="Z9" i="3"/>
  <c r="AA9" i="3"/>
  <c r="AB9" i="3"/>
  <c r="AC9" i="3"/>
  <c r="Z10" i="3"/>
  <c r="AA10" i="3"/>
  <c r="AB10" i="3"/>
  <c r="AC10" i="3"/>
  <c r="Z11" i="3"/>
  <c r="AA11" i="3"/>
  <c r="AB11" i="3"/>
  <c r="AC11" i="3"/>
  <c r="Z12" i="3"/>
  <c r="AA12" i="3"/>
  <c r="AB12" i="3"/>
  <c r="AC12" i="3"/>
  <c r="Z15" i="3"/>
  <c r="AA15" i="3"/>
  <c r="AB15" i="3"/>
  <c r="AC15" i="3"/>
  <c r="Z16" i="3"/>
  <c r="AA16" i="3"/>
  <c r="AB16" i="3"/>
  <c r="AC16" i="3"/>
  <c r="Z17" i="3"/>
  <c r="AA17" i="3"/>
  <c r="AB17" i="3"/>
  <c r="AC17" i="3"/>
  <c r="Z18" i="3"/>
  <c r="AA18" i="3"/>
  <c r="AB18" i="3"/>
  <c r="AC18" i="3"/>
  <c r="Z19" i="3"/>
  <c r="AA19" i="3"/>
  <c r="AB19" i="3"/>
  <c r="AC19" i="3"/>
  <c r="Z20" i="3"/>
  <c r="AA20" i="3"/>
  <c r="AB20" i="3"/>
  <c r="AC20" i="3"/>
  <c r="Z21" i="3"/>
  <c r="AA21" i="3"/>
  <c r="AB21" i="3"/>
  <c r="AC21" i="3"/>
  <c r="Z22" i="3"/>
  <c r="AA22" i="3"/>
  <c r="AB22" i="3"/>
  <c r="AC22" i="3"/>
  <c r="Z23" i="3"/>
  <c r="AA23" i="3"/>
  <c r="AB23" i="3"/>
  <c r="AC23" i="3"/>
  <c r="Z24" i="3"/>
  <c r="AA24" i="3"/>
  <c r="AB24" i="3"/>
  <c r="AC24" i="3"/>
  <c r="Z25" i="3"/>
  <c r="AA25" i="3"/>
  <c r="AB25" i="3"/>
  <c r="AC25" i="3"/>
  <c r="Z26" i="3"/>
  <c r="AA26" i="3"/>
  <c r="AB26" i="3"/>
  <c r="AC26" i="3"/>
  <c r="Z27" i="3"/>
  <c r="AA27" i="3"/>
  <c r="AB27" i="3"/>
  <c r="AC27" i="3"/>
  <c r="Z28" i="3"/>
  <c r="AA28" i="3"/>
  <c r="AB28" i="3"/>
  <c r="AC28" i="3"/>
  <c r="Z29" i="3"/>
  <c r="AA29" i="3"/>
  <c r="AB29" i="3"/>
  <c r="AC29" i="3"/>
  <c r="Z30" i="3"/>
  <c r="AA30" i="3"/>
  <c r="AB30" i="3"/>
  <c r="AC30" i="3"/>
  <c r="Z31" i="3"/>
  <c r="AA31" i="3"/>
  <c r="AB31" i="3"/>
  <c r="AC31" i="3"/>
  <c r="Z32" i="3"/>
  <c r="AA32" i="3"/>
  <c r="AB32" i="3"/>
  <c r="AC32" i="3"/>
  <c r="Z33" i="3"/>
  <c r="AA33" i="3"/>
  <c r="AB33" i="3"/>
  <c r="AC33" i="3"/>
  <c r="Z34" i="3"/>
  <c r="AA34" i="3"/>
  <c r="AB34" i="3"/>
  <c r="AC34" i="3"/>
  <c r="Z35" i="3"/>
  <c r="AA35" i="3"/>
  <c r="AB35" i="3"/>
  <c r="AC35" i="3"/>
  <c r="Z36" i="3"/>
  <c r="AA36" i="3"/>
  <c r="AB36" i="3"/>
  <c r="AC36" i="3"/>
  <c r="Z37" i="3"/>
  <c r="AA37" i="3"/>
  <c r="AB37" i="3"/>
  <c r="AC37" i="3"/>
  <c r="Z38" i="3"/>
  <c r="AA38" i="3"/>
  <c r="AB38" i="3"/>
  <c r="AC38" i="3"/>
  <c r="Z39" i="3"/>
  <c r="AA39" i="3"/>
  <c r="AB39" i="3"/>
  <c r="AC39" i="3"/>
  <c r="Z40" i="3"/>
  <c r="AA40" i="3"/>
  <c r="AB40" i="3"/>
  <c r="AC40" i="3"/>
  <c r="Z41" i="3"/>
  <c r="AA41" i="3"/>
  <c r="AB41" i="3"/>
  <c r="AC41" i="3"/>
  <c r="Z42" i="3"/>
  <c r="AA42" i="3"/>
  <c r="AB42" i="3"/>
  <c r="AC42" i="3"/>
  <c r="Z43" i="3"/>
  <c r="AA43" i="3"/>
  <c r="AB43" i="3"/>
  <c r="AC43" i="3"/>
  <c r="Z44" i="3"/>
  <c r="AA44" i="3"/>
  <c r="AB44" i="3"/>
  <c r="AC44" i="3"/>
  <c r="Z45" i="3"/>
  <c r="AA45" i="3"/>
  <c r="AB45" i="3"/>
  <c r="AC45" i="3"/>
  <c r="Z46" i="3"/>
  <c r="AA46" i="3"/>
  <c r="AB46" i="3"/>
  <c r="AC46" i="3"/>
  <c r="Z47" i="3"/>
  <c r="AA47" i="3"/>
  <c r="AB47" i="3"/>
  <c r="AC47" i="3"/>
  <c r="Z48" i="3"/>
  <c r="AA48" i="3"/>
  <c r="AB48" i="3"/>
  <c r="AC48" i="3"/>
  <c r="Z49" i="3"/>
  <c r="AA49" i="3"/>
  <c r="AB49" i="3"/>
  <c r="AC49" i="3"/>
  <c r="Z50" i="3"/>
  <c r="AA50" i="3"/>
  <c r="AB50" i="3"/>
  <c r="AC50" i="3"/>
  <c r="Z51" i="3"/>
  <c r="AA51" i="3"/>
  <c r="AB51" i="3"/>
  <c r="AC51" i="3"/>
  <c r="Z52" i="3"/>
  <c r="AA52" i="3"/>
  <c r="AB52" i="3"/>
  <c r="AC52" i="3"/>
  <c r="Z53" i="3"/>
  <c r="AA53" i="3"/>
  <c r="AB53" i="3"/>
  <c r="AC53" i="3"/>
  <c r="Z54" i="3"/>
  <c r="AA54" i="3"/>
  <c r="AB54" i="3"/>
  <c r="AC54" i="3"/>
  <c r="Z55" i="3"/>
  <c r="AA55" i="3"/>
  <c r="AB55" i="3"/>
  <c r="AC55" i="3"/>
  <c r="Z56" i="3"/>
  <c r="AA56" i="3"/>
  <c r="AB56" i="3"/>
  <c r="AC56" i="3"/>
  <c r="Z57" i="3"/>
  <c r="AA57" i="3"/>
  <c r="AB57" i="3"/>
  <c r="AC57" i="3"/>
  <c r="Z58" i="3"/>
  <c r="AA58" i="3"/>
  <c r="AB58" i="3"/>
  <c r="AC58" i="3"/>
  <c r="Z59" i="3"/>
  <c r="AA59" i="3"/>
  <c r="AB59" i="3"/>
  <c r="AC59" i="3"/>
  <c r="Z60" i="3"/>
  <c r="AA60" i="3"/>
  <c r="AB60" i="3"/>
  <c r="AC60" i="3"/>
  <c r="Z61" i="3"/>
  <c r="AA61" i="3"/>
  <c r="AB61" i="3"/>
  <c r="AC61" i="3"/>
  <c r="Z62" i="3"/>
  <c r="AA62" i="3"/>
  <c r="AB62" i="3"/>
  <c r="AC62" i="3"/>
  <c r="Z63" i="3"/>
  <c r="AA63" i="3"/>
  <c r="AB63" i="3"/>
  <c r="AC63" i="3"/>
  <c r="Z64" i="3"/>
  <c r="AA64" i="3"/>
  <c r="AB64" i="3"/>
  <c r="AC64" i="3"/>
  <c r="Z65" i="3"/>
  <c r="AA65" i="3"/>
  <c r="AB65" i="3"/>
  <c r="AC65" i="3"/>
  <c r="Z66" i="3"/>
  <c r="AA66" i="3"/>
  <c r="AB66" i="3"/>
  <c r="AC66" i="3"/>
  <c r="Z67" i="3"/>
  <c r="AA67" i="3"/>
  <c r="AB67" i="3"/>
  <c r="AC67" i="3"/>
  <c r="Z68" i="3"/>
  <c r="AA68" i="3"/>
  <c r="AB68" i="3"/>
  <c r="AC68" i="3"/>
  <c r="Z69" i="3"/>
  <c r="AA69" i="3"/>
  <c r="AB69" i="3"/>
  <c r="AC69" i="3"/>
  <c r="Z70" i="3"/>
  <c r="AA70" i="3"/>
  <c r="AB70" i="3"/>
  <c r="AC70" i="3"/>
  <c r="Z71" i="3"/>
  <c r="AA71" i="3"/>
  <c r="AB71" i="3"/>
  <c r="AC71" i="3"/>
  <c r="Z72" i="3"/>
  <c r="AA72" i="3"/>
  <c r="AB72" i="3"/>
  <c r="AC72" i="3"/>
  <c r="Z73" i="3"/>
  <c r="AA73" i="3"/>
  <c r="AB73" i="3"/>
  <c r="AC73" i="3"/>
  <c r="Z74" i="3"/>
  <c r="AA74" i="3"/>
  <c r="AB74" i="3"/>
  <c r="AC74" i="3"/>
  <c r="Z75" i="3"/>
  <c r="AA75" i="3"/>
  <c r="AB75" i="3"/>
  <c r="AC75" i="3"/>
  <c r="Z76" i="3"/>
  <c r="AA76" i="3"/>
  <c r="AB76" i="3"/>
  <c r="AC76" i="3"/>
  <c r="Z77" i="3"/>
  <c r="AA77" i="3"/>
  <c r="AB77" i="3"/>
  <c r="AC77" i="3"/>
  <c r="Z78" i="3"/>
  <c r="AA78" i="3"/>
  <c r="AB78" i="3"/>
  <c r="AC78" i="3"/>
  <c r="Z79" i="3"/>
  <c r="AA79" i="3"/>
  <c r="AB79" i="3"/>
  <c r="AC79" i="3"/>
  <c r="Z80" i="3"/>
  <c r="AA80" i="3"/>
  <c r="AB80" i="3"/>
  <c r="AC80" i="3"/>
  <c r="Z81" i="3"/>
  <c r="AA81" i="3"/>
  <c r="AB81" i="3"/>
  <c r="AC81" i="3"/>
  <c r="Z82" i="3"/>
  <c r="AA82" i="3"/>
  <c r="AB82" i="3"/>
  <c r="AC82" i="3"/>
  <c r="Z83" i="3"/>
  <c r="AA83" i="3"/>
  <c r="AB83" i="3"/>
  <c r="AC83" i="3"/>
  <c r="Z84" i="3"/>
  <c r="AA84" i="3"/>
  <c r="AB84" i="3"/>
  <c r="AC84" i="3"/>
  <c r="Z85" i="3"/>
  <c r="AA85" i="3"/>
  <c r="AB85" i="3"/>
  <c r="AC85" i="3"/>
  <c r="Z86" i="3"/>
  <c r="AA86" i="3"/>
  <c r="AB86" i="3"/>
  <c r="AC86" i="3"/>
  <c r="Z87" i="3"/>
  <c r="AA87" i="3"/>
  <c r="AB87" i="3"/>
  <c r="AC87" i="3"/>
  <c r="Z88" i="3"/>
  <c r="AA88" i="3"/>
  <c r="AB88" i="3"/>
  <c r="AC88" i="3"/>
  <c r="Z89" i="3"/>
  <c r="AA89" i="3"/>
  <c r="AB89" i="3"/>
  <c r="AC89" i="3"/>
  <c r="Z90" i="3"/>
  <c r="AA90" i="3"/>
  <c r="AB90" i="3"/>
  <c r="AC90" i="3"/>
  <c r="Z91" i="3"/>
  <c r="AA91" i="3"/>
  <c r="AB91" i="3"/>
  <c r="AC91" i="3"/>
  <c r="Z92" i="3"/>
  <c r="AA92" i="3"/>
  <c r="AB92" i="3"/>
  <c r="AC92" i="3"/>
  <c r="Z93" i="3"/>
  <c r="AA93" i="3"/>
  <c r="AB93" i="3"/>
  <c r="AC93" i="3"/>
  <c r="Z94" i="3"/>
  <c r="AA94" i="3"/>
  <c r="AB94" i="3"/>
  <c r="AC94" i="3"/>
  <c r="Z95" i="3"/>
  <c r="AA95" i="3"/>
  <c r="AB95" i="3"/>
  <c r="AC95" i="3"/>
  <c r="Z96" i="3"/>
  <c r="AA96" i="3"/>
  <c r="AB96" i="3"/>
  <c r="AC96" i="3"/>
  <c r="Z97" i="3"/>
  <c r="AA97" i="3"/>
  <c r="AB97" i="3"/>
  <c r="AC97" i="3"/>
  <c r="Z98" i="3"/>
  <c r="AA98" i="3"/>
  <c r="AB98" i="3"/>
  <c r="AC98" i="3"/>
  <c r="Z99" i="3"/>
  <c r="AA99" i="3"/>
  <c r="AB99" i="3"/>
  <c r="AC99" i="3"/>
  <c r="Z100" i="3"/>
  <c r="AA100" i="3"/>
  <c r="AB100" i="3"/>
  <c r="AC100" i="3"/>
  <c r="Z101" i="3"/>
  <c r="AA101" i="3"/>
  <c r="AB101" i="3"/>
  <c r="AC101" i="3"/>
  <c r="Z102" i="3"/>
  <c r="AA102" i="3"/>
  <c r="AB102" i="3"/>
  <c r="AC102" i="3"/>
  <c r="Z103" i="3"/>
  <c r="AA103" i="3"/>
  <c r="AB103" i="3"/>
  <c r="AC103" i="3"/>
  <c r="Z104" i="3"/>
  <c r="AA104" i="3"/>
  <c r="AB104" i="3"/>
  <c r="AC104" i="3"/>
  <c r="Z105" i="3"/>
  <c r="AA105" i="3"/>
  <c r="AB105" i="3"/>
  <c r="AC105" i="3"/>
  <c r="Z106" i="3"/>
  <c r="AA106" i="3"/>
  <c r="AB106" i="3"/>
  <c r="AC106" i="3"/>
  <c r="Z107" i="3"/>
  <c r="AA107" i="3"/>
  <c r="AB107" i="3"/>
  <c r="AC107" i="3"/>
  <c r="Z108" i="3"/>
  <c r="AA108" i="3"/>
  <c r="AB108" i="3"/>
  <c r="AC108" i="3"/>
  <c r="Z109" i="3"/>
  <c r="AA109" i="3"/>
  <c r="AB109" i="3"/>
  <c r="AC109" i="3"/>
  <c r="Z110" i="3"/>
  <c r="AA110" i="3"/>
  <c r="AB110" i="3"/>
  <c r="AC110" i="3"/>
  <c r="Z111" i="3"/>
  <c r="AA111" i="3"/>
  <c r="AB111" i="3"/>
  <c r="AC111" i="3"/>
  <c r="Z112" i="3"/>
  <c r="AA112" i="3"/>
  <c r="AB112" i="3"/>
  <c r="AC112" i="3"/>
  <c r="Z113" i="3"/>
  <c r="AA113" i="3"/>
  <c r="AB113" i="3"/>
  <c r="AC113" i="3"/>
  <c r="Z114" i="3"/>
  <c r="AA114" i="3"/>
  <c r="AB114" i="3"/>
  <c r="AC114" i="3"/>
  <c r="Z115" i="3"/>
  <c r="AA115" i="3"/>
  <c r="AB115" i="3"/>
  <c r="AC115" i="3"/>
  <c r="Z116" i="3"/>
  <c r="AA116" i="3"/>
  <c r="AB116" i="3"/>
  <c r="AC116" i="3"/>
  <c r="Z117" i="3"/>
  <c r="AA117" i="3"/>
  <c r="AB117" i="3"/>
  <c r="AC117" i="3"/>
  <c r="Z118" i="3"/>
  <c r="AA118" i="3"/>
  <c r="AB118" i="3"/>
  <c r="AC118" i="3"/>
  <c r="Z119" i="3"/>
  <c r="AA119" i="3"/>
  <c r="AB119" i="3"/>
  <c r="AC119" i="3"/>
  <c r="Z120" i="3"/>
  <c r="AA120" i="3"/>
  <c r="AB120" i="3"/>
  <c r="AC120" i="3"/>
  <c r="Z121" i="3"/>
  <c r="AA121" i="3"/>
  <c r="AB121" i="3"/>
  <c r="AC121" i="3"/>
  <c r="Z122" i="3"/>
  <c r="AA122" i="3"/>
  <c r="AB122" i="3"/>
  <c r="AC122" i="3"/>
  <c r="Z123" i="3"/>
  <c r="AA123" i="3"/>
  <c r="AB123" i="3"/>
  <c r="AC123" i="3"/>
  <c r="Z124" i="3"/>
  <c r="AA124" i="3"/>
  <c r="AB124" i="3"/>
  <c r="AC124" i="3"/>
  <c r="Z125" i="3"/>
  <c r="AA125" i="3"/>
  <c r="AB125" i="3"/>
  <c r="AC125" i="3"/>
  <c r="Z126" i="3"/>
  <c r="AA126" i="3"/>
  <c r="AB126" i="3"/>
  <c r="AC126" i="3"/>
  <c r="Z127" i="3"/>
  <c r="AA127" i="3"/>
  <c r="AB127" i="3"/>
  <c r="AC127" i="3"/>
  <c r="Z128" i="3"/>
  <c r="AA128" i="3"/>
  <c r="AB128" i="3"/>
  <c r="AC128" i="3"/>
  <c r="Z129" i="3"/>
  <c r="AA129" i="3"/>
  <c r="AB129" i="3"/>
  <c r="AC129" i="3"/>
  <c r="Z130" i="3"/>
  <c r="AA130" i="3"/>
  <c r="AB130" i="3"/>
  <c r="AC130" i="3"/>
  <c r="Z131" i="3"/>
  <c r="AA131" i="3"/>
  <c r="AB131" i="3"/>
  <c r="AC131" i="3"/>
  <c r="Z132" i="3"/>
  <c r="AA132" i="3"/>
  <c r="AB132" i="3"/>
  <c r="AC132" i="3"/>
  <c r="Z133" i="3"/>
  <c r="AA133" i="3"/>
  <c r="AB133" i="3"/>
  <c r="AC133" i="3"/>
  <c r="Z134" i="3"/>
  <c r="AA134" i="3"/>
  <c r="AB134" i="3"/>
  <c r="AC134" i="3"/>
  <c r="Z135" i="3"/>
  <c r="AA135" i="3"/>
  <c r="AB135" i="3"/>
  <c r="AC135" i="3"/>
  <c r="Z136" i="3"/>
  <c r="AA136" i="3"/>
  <c r="AB136" i="3"/>
  <c r="AC136" i="3"/>
  <c r="Z137" i="3"/>
  <c r="AA137" i="3"/>
  <c r="AB137" i="3"/>
  <c r="AC137" i="3"/>
  <c r="Z138" i="3"/>
  <c r="AA138" i="3"/>
  <c r="AB138" i="3"/>
  <c r="AC138" i="3"/>
  <c r="Z139" i="3"/>
  <c r="AA139" i="3"/>
  <c r="AB139" i="3"/>
  <c r="AC139" i="3"/>
  <c r="Z140" i="3"/>
  <c r="AA140" i="3"/>
  <c r="AB140" i="3"/>
  <c r="AC140" i="3"/>
  <c r="Z141" i="3"/>
  <c r="AA141" i="3"/>
  <c r="AB141" i="3"/>
  <c r="AC141" i="3"/>
  <c r="Z142" i="3"/>
  <c r="AA142" i="3"/>
  <c r="AB142" i="3"/>
  <c r="AC142" i="3"/>
  <c r="Z143" i="3"/>
  <c r="AA143" i="3"/>
  <c r="AB143" i="3"/>
  <c r="AC143" i="3"/>
  <c r="Z144" i="3"/>
  <c r="AA144" i="3"/>
  <c r="AB144" i="3"/>
  <c r="AC144" i="3"/>
  <c r="Z145" i="3"/>
  <c r="AA145" i="3"/>
  <c r="AB145" i="3"/>
  <c r="AC145" i="3"/>
  <c r="Z146" i="3"/>
  <c r="AA146" i="3"/>
  <c r="AB146" i="3"/>
  <c r="AC146" i="3"/>
  <c r="Z147" i="3"/>
  <c r="AA147" i="3"/>
  <c r="AB147" i="3"/>
  <c r="AC147" i="3"/>
  <c r="Z148" i="3"/>
  <c r="AA148" i="3"/>
  <c r="AB148" i="3"/>
  <c r="AC148" i="3"/>
  <c r="Z149" i="3"/>
  <c r="AA149" i="3"/>
  <c r="AB149" i="3"/>
  <c r="AC149" i="3"/>
  <c r="Z150" i="3"/>
  <c r="AA150" i="3"/>
  <c r="AB150" i="3"/>
  <c r="AC150" i="3"/>
  <c r="Z151" i="3"/>
  <c r="AA151" i="3"/>
  <c r="AB151" i="3"/>
  <c r="AC151" i="3"/>
  <c r="Z152" i="3"/>
  <c r="AA152" i="3"/>
  <c r="AB152" i="3"/>
  <c r="AC152" i="3"/>
  <c r="Z153" i="3"/>
  <c r="AA153" i="3"/>
  <c r="AB153" i="3"/>
  <c r="AC153" i="3"/>
  <c r="Z154" i="3"/>
  <c r="AA154" i="3"/>
  <c r="AB154" i="3"/>
  <c r="AC154" i="3"/>
  <c r="Z155" i="3"/>
  <c r="AA155" i="3"/>
  <c r="AB155" i="3"/>
  <c r="AC155" i="3"/>
  <c r="Z156" i="3"/>
  <c r="AA156" i="3"/>
  <c r="AB156" i="3"/>
  <c r="AC156" i="3"/>
  <c r="Z157" i="3"/>
  <c r="AA157" i="3"/>
  <c r="AB157" i="3"/>
  <c r="AC157" i="3"/>
  <c r="Z158" i="3"/>
  <c r="AA158" i="3"/>
  <c r="AB158" i="3"/>
  <c r="AC158" i="3"/>
  <c r="Z159" i="3"/>
  <c r="AA159" i="3"/>
  <c r="AB159" i="3"/>
  <c r="AC159" i="3"/>
  <c r="Z160" i="3"/>
  <c r="AA160" i="3"/>
  <c r="AB160" i="3"/>
  <c r="AC160" i="3"/>
  <c r="Z161" i="3"/>
  <c r="AA161" i="3"/>
  <c r="AB161" i="3"/>
  <c r="AC161" i="3"/>
  <c r="Z162" i="3"/>
  <c r="AA162" i="3"/>
  <c r="AB162" i="3"/>
  <c r="AC162" i="3"/>
  <c r="Z163" i="3"/>
  <c r="AA163" i="3"/>
  <c r="AB163" i="3"/>
  <c r="AC163" i="3"/>
  <c r="Z164" i="3"/>
  <c r="AA164" i="3"/>
  <c r="AB164" i="3"/>
  <c r="AC164" i="3"/>
  <c r="Z165" i="3"/>
  <c r="AA165" i="3"/>
  <c r="AB165" i="3"/>
  <c r="AC165" i="3"/>
  <c r="Z166" i="3"/>
  <c r="AA166" i="3"/>
  <c r="AB166" i="3"/>
  <c r="AC166" i="3"/>
  <c r="Z167" i="3"/>
  <c r="AA167" i="3"/>
  <c r="AB167" i="3"/>
  <c r="AC167" i="3"/>
  <c r="Z168" i="3"/>
  <c r="AA168" i="3"/>
  <c r="AB168" i="3"/>
  <c r="AC168" i="3"/>
  <c r="Z169" i="3"/>
  <c r="AA169" i="3"/>
  <c r="AB169" i="3"/>
  <c r="AC169" i="3"/>
  <c r="Z170" i="3"/>
  <c r="AA170" i="3"/>
  <c r="AB170" i="3"/>
  <c r="AC170" i="3"/>
  <c r="Z171" i="3"/>
  <c r="AA171" i="3"/>
  <c r="AB171" i="3"/>
  <c r="AC171" i="3"/>
  <c r="Z172" i="3"/>
  <c r="AA172" i="3"/>
  <c r="AB172" i="3"/>
  <c r="AC172" i="3"/>
  <c r="Z173" i="3"/>
  <c r="AA173" i="3"/>
  <c r="AB173" i="3"/>
  <c r="AC173" i="3"/>
  <c r="Z174" i="3"/>
  <c r="AA174" i="3"/>
  <c r="AB174" i="3"/>
  <c r="AC174" i="3"/>
  <c r="Z175" i="3"/>
  <c r="AA175" i="3"/>
  <c r="AB175" i="3"/>
  <c r="AC175" i="3"/>
  <c r="Z176" i="3"/>
  <c r="AA176" i="3"/>
  <c r="AB176" i="3"/>
  <c r="AC176" i="3"/>
  <c r="Z177" i="3"/>
  <c r="AA177" i="3"/>
  <c r="AB177" i="3"/>
  <c r="AC177" i="3"/>
  <c r="Z178" i="3"/>
  <c r="AA178" i="3"/>
  <c r="AB178" i="3"/>
  <c r="AC178" i="3"/>
  <c r="Z179" i="3"/>
  <c r="AA179" i="3"/>
  <c r="AB179" i="3"/>
  <c r="AC179" i="3"/>
  <c r="Z180" i="3"/>
  <c r="AA180" i="3"/>
  <c r="AB180" i="3"/>
  <c r="AC180" i="3"/>
  <c r="Z181" i="3"/>
  <c r="AA181" i="3"/>
  <c r="AB181" i="3"/>
  <c r="AC181" i="3"/>
  <c r="Z182" i="3"/>
  <c r="AA182" i="3"/>
  <c r="AB182" i="3"/>
  <c r="AC182" i="3"/>
  <c r="Z183" i="3"/>
  <c r="AA183" i="3"/>
  <c r="AB183" i="3"/>
  <c r="AC183" i="3"/>
  <c r="Z184" i="3"/>
  <c r="AA184" i="3"/>
  <c r="AB184" i="3"/>
  <c r="AC184" i="3"/>
  <c r="Z185" i="3"/>
  <c r="AA185" i="3"/>
  <c r="AB185" i="3"/>
  <c r="AC185" i="3"/>
  <c r="Z186" i="3"/>
  <c r="AA186" i="3"/>
  <c r="AB186" i="3"/>
  <c r="AC186" i="3"/>
  <c r="Z187" i="3"/>
  <c r="AA187" i="3"/>
  <c r="AB187" i="3"/>
  <c r="AC187" i="3"/>
  <c r="Z188" i="3"/>
  <c r="AA188" i="3"/>
  <c r="AB188" i="3"/>
  <c r="AC188" i="3"/>
  <c r="Z189" i="3"/>
  <c r="AA189" i="3"/>
  <c r="AB189" i="3"/>
  <c r="AC189" i="3"/>
  <c r="Z190" i="3"/>
  <c r="AA190" i="3"/>
  <c r="AB190" i="3"/>
  <c r="AC190" i="3"/>
  <c r="Z191" i="3"/>
  <c r="AA191" i="3"/>
  <c r="AB191" i="3"/>
  <c r="AC191" i="3"/>
  <c r="Z192" i="3"/>
  <c r="AA192" i="3"/>
  <c r="AB192" i="3"/>
  <c r="AC192" i="3"/>
  <c r="Z193" i="3"/>
  <c r="AA193" i="3"/>
  <c r="AB193" i="3"/>
  <c r="AC193" i="3"/>
  <c r="Z194" i="3"/>
  <c r="AA194" i="3"/>
  <c r="AB194" i="3"/>
  <c r="AC194" i="3"/>
  <c r="Z195" i="3"/>
  <c r="AA195" i="3"/>
  <c r="AB195" i="3"/>
  <c r="AC195" i="3"/>
  <c r="Z196" i="3"/>
  <c r="AA196" i="3"/>
  <c r="AB196" i="3"/>
  <c r="AC196" i="3"/>
  <c r="Z197" i="3"/>
  <c r="AA197" i="3"/>
  <c r="AB197" i="3"/>
  <c r="AC197" i="3"/>
  <c r="Z198" i="3"/>
  <c r="AA198" i="3"/>
  <c r="AB198" i="3"/>
  <c r="AC198" i="3"/>
  <c r="Z199" i="3"/>
  <c r="AA199" i="3"/>
  <c r="AB199" i="3"/>
  <c r="AC199" i="3"/>
  <c r="Z200" i="3"/>
  <c r="AA200" i="3"/>
  <c r="AB200" i="3"/>
  <c r="AC200" i="3"/>
  <c r="Z201" i="3"/>
  <c r="AA201" i="3"/>
  <c r="AB201" i="3"/>
  <c r="AC201" i="3"/>
  <c r="Z202" i="3"/>
  <c r="AA202" i="3"/>
  <c r="AB202" i="3"/>
  <c r="AC202" i="3"/>
  <c r="Z203" i="3"/>
  <c r="AA203" i="3"/>
  <c r="AB203" i="3"/>
  <c r="AC203" i="3"/>
  <c r="Z204" i="3"/>
  <c r="AA204" i="3"/>
  <c r="AB204" i="3"/>
  <c r="AC204" i="3"/>
  <c r="Z205" i="3"/>
  <c r="AA205" i="3"/>
  <c r="AB205" i="3"/>
  <c r="AC205" i="3"/>
  <c r="Z206" i="3"/>
  <c r="AA206" i="3"/>
  <c r="AB206" i="3"/>
  <c r="AC206" i="3"/>
  <c r="Z207" i="3"/>
  <c r="AA207" i="3"/>
  <c r="AB207" i="3"/>
  <c r="AC207" i="3"/>
  <c r="Z208" i="3"/>
  <c r="AA208" i="3"/>
  <c r="AB208" i="3"/>
  <c r="AC208" i="3"/>
  <c r="Z209" i="3"/>
  <c r="AA209" i="3"/>
  <c r="AB209" i="3"/>
  <c r="AC209" i="3"/>
  <c r="Z210" i="3"/>
  <c r="AA210" i="3"/>
  <c r="AB210" i="3"/>
  <c r="AC210" i="3"/>
  <c r="Z211" i="3"/>
  <c r="AA211" i="3"/>
  <c r="AB211" i="3"/>
  <c r="AC211" i="3"/>
  <c r="Z212" i="3"/>
  <c r="AA212" i="3"/>
  <c r="AB212" i="3"/>
  <c r="AC212" i="3"/>
  <c r="Z213" i="3"/>
  <c r="AA213" i="3"/>
  <c r="AB213" i="3"/>
  <c r="AC213" i="3"/>
  <c r="Z214" i="3"/>
  <c r="AA214" i="3"/>
  <c r="AB214" i="3"/>
  <c r="AC214" i="3"/>
  <c r="Z215" i="3"/>
  <c r="AA215" i="3"/>
  <c r="AB215" i="3"/>
  <c r="AC215" i="3"/>
  <c r="Z216" i="3"/>
  <c r="AA216" i="3"/>
  <c r="AB216" i="3"/>
  <c r="AC216" i="3"/>
  <c r="Z217" i="3"/>
  <c r="AA217" i="3"/>
  <c r="AB217" i="3"/>
  <c r="AC217" i="3"/>
  <c r="Z218" i="3"/>
  <c r="AA218" i="3"/>
  <c r="AB218" i="3"/>
  <c r="AC218" i="3"/>
  <c r="Z219" i="3"/>
  <c r="AA219" i="3"/>
  <c r="AB219" i="3"/>
  <c r="AC219" i="3"/>
  <c r="Z220" i="3"/>
  <c r="AA220" i="3"/>
  <c r="AB220" i="3"/>
  <c r="AC220" i="3"/>
  <c r="Z221" i="3"/>
  <c r="AA221" i="3"/>
  <c r="AB221" i="3"/>
  <c r="AC221" i="3"/>
  <c r="Z222" i="3"/>
  <c r="AA222" i="3"/>
  <c r="AB222" i="3"/>
  <c r="AC222" i="3"/>
  <c r="Z223" i="3"/>
  <c r="AA223" i="3"/>
  <c r="AB223" i="3"/>
  <c r="AC223" i="3"/>
  <c r="Z224" i="3"/>
  <c r="AA224" i="3"/>
  <c r="AB224" i="3"/>
  <c r="AC224" i="3"/>
  <c r="Z225" i="3"/>
  <c r="AA225" i="3"/>
  <c r="AB225" i="3"/>
  <c r="AC225" i="3"/>
  <c r="Z226" i="3"/>
  <c r="AA226" i="3"/>
  <c r="AB226" i="3"/>
  <c r="AC226" i="3"/>
  <c r="Z227" i="3"/>
  <c r="AA227" i="3"/>
  <c r="AB227" i="3"/>
  <c r="AC227" i="3"/>
  <c r="Z228" i="3"/>
  <c r="AA228" i="3"/>
  <c r="AB228" i="3"/>
  <c r="AC228" i="3"/>
  <c r="Z229" i="3"/>
  <c r="AA229" i="3"/>
  <c r="AB229" i="3"/>
  <c r="AC229" i="3"/>
  <c r="Z230" i="3"/>
  <c r="AA230" i="3"/>
  <c r="AB230" i="3"/>
  <c r="AC230" i="3"/>
  <c r="Z231" i="3"/>
  <c r="AA231" i="3"/>
  <c r="AB231" i="3"/>
  <c r="AC231" i="3"/>
  <c r="Z232" i="3"/>
  <c r="AA232" i="3"/>
  <c r="AB232" i="3"/>
  <c r="AC232" i="3"/>
  <c r="Z233" i="3"/>
  <c r="AA233" i="3"/>
  <c r="AB233" i="3"/>
  <c r="AC233" i="3"/>
  <c r="Z234" i="3"/>
  <c r="AA234" i="3"/>
  <c r="AB234" i="3"/>
  <c r="AC234" i="3"/>
  <c r="Z235" i="3"/>
  <c r="AA235" i="3"/>
  <c r="AB235" i="3"/>
  <c r="AC235" i="3"/>
  <c r="Z236" i="3"/>
  <c r="AA236" i="3"/>
  <c r="AB236" i="3"/>
  <c r="AC236" i="3"/>
  <c r="Z237" i="3"/>
  <c r="AA237" i="3"/>
  <c r="AB237" i="3"/>
  <c r="AC237" i="3"/>
  <c r="Z238" i="3"/>
  <c r="AA238" i="3"/>
  <c r="AB238" i="3"/>
  <c r="AC238" i="3"/>
  <c r="Z239" i="3"/>
  <c r="AA239" i="3"/>
  <c r="AB239" i="3"/>
  <c r="AC239" i="3"/>
  <c r="Z240" i="3"/>
  <c r="AA240" i="3"/>
  <c r="AB240" i="3"/>
  <c r="AC240" i="3"/>
  <c r="Z241" i="3"/>
  <c r="AA241" i="3"/>
  <c r="AB241" i="3"/>
  <c r="AC241" i="3"/>
  <c r="Z242" i="3"/>
  <c r="AA242" i="3"/>
  <c r="AB242" i="3"/>
  <c r="AC242" i="3"/>
  <c r="Z243" i="3"/>
  <c r="AA243" i="3"/>
  <c r="AB243" i="3"/>
  <c r="AC243" i="3"/>
  <c r="Z244" i="3"/>
  <c r="AA244" i="3"/>
  <c r="AB244" i="3"/>
  <c r="AC244" i="3"/>
  <c r="Z245" i="3"/>
  <c r="AA245" i="3"/>
  <c r="AB245" i="3"/>
  <c r="AC245" i="3"/>
  <c r="Z246" i="3"/>
  <c r="AA246" i="3"/>
  <c r="AB246" i="3"/>
  <c r="AC246" i="3"/>
  <c r="Z247" i="3"/>
  <c r="AA247" i="3"/>
  <c r="AB247" i="3"/>
  <c r="AC247" i="3"/>
  <c r="Z248" i="3"/>
  <c r="AA248" i="3"/>
  <c r="AB248" i="3"/>
  <c r="AC248" i="3"/>
  <c r="Z249" i="3"/>
  <c r="AA249" i="3"/>
  <c r="AB249" i="3"/>
  <c r="AC249" i="3"/>
  <c r="Z250" i="3"/>
  <c r="AA250" i="3"/>
  <c r="AB250" i="3"/>
  <c r="AC250" i="3"/>
  <c r="Z251" i="3"/>
  <c r="AA251" i="3"/>
  <c r="AB251" i="3"/>
  <c r="AC251" i="3"/>
  <c r="Z252" i="3"/>
  <c r="AA252" i="3"/>
  <c r="AB252" i="3"/>
  <c r="AC252" i="3"/>
  <c r="Z253" i="3"/>
  <c r="AA253" i="3"/>
  <c r="AB253" i="3"/>
  <c r="AC253" i="3"/>
  <c r="Z254" i="3"/>
  <c r="AA254" i="3"/>
  <c r="AB254" i="3"/>
  <c r="AC254" i="3"/>
  <c r="Z255" i="3"/>
  <c r="AA255" i="3"/>
  <c r="AB255" i="3"/>
  <c r="AC255" i="3"/>
  <c r="Z256" i="3"/>
  <c r="AA256" i="3"/>
  <c r="AB256" i="3"/>
  <c r="AC256" i="3"/>
  <c r="Z257" i="3"/>
  <c r="AA257" i="3"/>
  <c r="AB257" i="3"/>
  <c r="AC257" i="3"/>
  <c r="Z258" i="3"/>
  <c r="AA258" i="3"/>
  <c r="AB258" i="3"/>
  <c r="AC258" i="3"/>
  <c r="Z259" i="3"/>
  <c r="AA259" i="3"/>
  <c r="AB259" i="3"/>
  <c r="AC259" i="3"/>
  <c r="Z260" i="3"/>
  <c r="AA260" i="3"/>
  <c r="AB260" i="3"/>
  <c r="AC260" i="3"/>
  <c r="Z261" i="3"/>
  <c r="AA261" i="3"/>
  <c r="AB261" i="3"/>
  <c r="AC261" i="3"/>
  <c r="Z262" i="3"/>
  <c r="AA262" i="3"/>
  <c r="AB262" i="3"/>
  <c r="AC262" i="3"/>
  <c r="Z263" i="3"/>
  <c r="AA263" i="3"/>
  <c r="AB263" i="3"/>
  <c r="AC263" i="3"/>
  <c r="Z264" i="3"/>
  <c r="AA264" i="3"/>
  <c r="AB264" i="3"/>
  <c r="AC264" i="3"/>
  <c r="Z265" i="3"/>
  <c r="AA265" i="3"/>
  <c r="AB265" i="3"/>
  <c r="AC265" i="3"/>
  <c r="Z266" i="3"/>
  <c r="AA266" i="3"/>
  <c r="AB266" i="3"/>
  <c r="AC266" i="3"/>
  <c r="Z267" i="3"/>
  <c r="AA267" i="3"/>
  <c r="AB267" i="3"/>
  <c r="AC267" i="3"/>
  <c r="Z268" i="3"/>
  <c r="AA268" i="3"/>
  <c r="AB268" i="3"/>
  <c r="AC268" i="3"/>
  <c r="Z269" i="3"/>
  <c r="AA269" i="3"/>
  <c r="AB269" i="3"/>
  <c r="AC269" i="3"/>
  <c r="Z270" i="3"/>
  <c r="AA270" i="3"/>
  <c r="AB270" i="3"/>
  <c r="AC270" i="3"/>
  <c r="Z271" i="3"/>
  <c r="AA271" i="3"/>
  <c r="AB271" i="3"/>
  <c r="AC271" i="3"/>
  <c r="Z272" i="3"/>
  <c r="AA272" i="3"/>
  <c r="AB272" i="3"/>
  <c r="AC272" i="3"/>
  <c r="Z273" i="3"/>
  <c r="AA273" i="3"/>
  <c r="AB273" i="3"/>
  <c r="AC273" i="3"/>
  <c r="Z274" i="3"/>
  <c r="AA274" i="3"/>
  <c r="AB274" i="3"/>
  <c r="AC274" i="3"/>
  <c r="Z275" i="3"/>
  <c r="AA275" i="3"/>
  <c r="AB275" i="3"/>
  <c r="AC275" i="3"/>
  <c r="Z276" i="3"/>
  <c r="AA276" i="3"/>
  <c r="AB276" i="3"/>
  <c r="AC276" i="3"/>
  <c r="Z277" i="3"/>
  <c r="AA277" i="3"/>
  <c r="AB277" i="3"/>
  <c r="AC277" i="3"/>
  <c r="Z278" i="3"/>
  <c r="AA278" i="3"/>
  <c r="AB278" i="3"/>
  <c r="AC278" i="3"/>
  <c r="Z279" i="3"/>
  <c r="AA279" i="3"/>
  <c r="AB279" i="3"/>
  <c r="AC279" i="3"/>
  <c r="Z280" i="3"/>
  <c r="AA280" i="3"/>
  <c r="AB280" i="3"/>
  <c r="AC280" i="3"/>
  <c r="Z281" i="3"/>
  <c r="AA281" i="3"/>
  <c r="AB281" i="3"/>
  <c r="AC281" i="3"/>
  <c r="Z282" i="3"/>
  <c r="AA282" i="3"/>
  <c r="AB282" i="3"/>
  <c r="AC282" i="3"/>
  <c r="Z283" i="3"/>
  <c r="AA283" i="3"/>
  <c r="AB283" i="3"/>
  <c r="AC283" i="3"/>
  <c r="Z284" i="3"/>
  <c r="AA284" i="3"/>
  <c r="AB284" i="3"/>
  <c r="AC284" i="3"/>
  <c r="Z285" i="3"/>
  <c r="AA285" i="3"/>
  <c r="AB285" i="3"/>
  <c r="AC285" i="3"/>
  <c r="Z286" i="3"/>
  <c r="AA286" i="3"/>
  <c r="AB286" i="3"/>
  <c r="AC286" i="3"/>
  <c r="Z287" i="3"/>
  <c r="AA287" i="3"/>
  <c r="AB287" i="3"/>
  <c r="AC287" i="3"/>
  <c r="Z288" i="3"/>
  <c r="AA288" i="3"/>
  <c r="AB288" i="3"/>
  <c r="AC288" i="3"/>
  <c r="Z289" i="3"/>
  <c r="AA289" i="3"/>
  <c r="AB289" i="3"/>
  <c r="AC289" i="3"/>
  <c r="Z290" i="3"/>
  <c r="AA290" i="3"/>
  <c r="AB290" i="3"/>
  <c r="AC290" i="3"/>
  <c r="Z291" i="3"/>
  <c r="AA291" i="3"/>
  <c r="AB291" i="3"/>
  <c r="AC291" i="3"/>
  <c r="Z292" i="3"/>
  <c r="AA292" i="3"/>
  <c r="AB292" i="3"/>
  <c r="AC292" i="3"/>
  <c r="Z293" i="3"/>
  <c r="AA293" i="3"/>
  <c r="AB293" i="3"/>
  <c r="AC293" i="3"/>
  <c r="Z294" i="3"/>
  <c r="AA294" i="3"/>
  <c r="AB294" i="3"/>
  <c r="AC294" i="3"/>
  <c r="Z295" i="3"/>
  <c r="AA295" i="3"/>
  <c r="AB295" i="3"/>
  <c r="AC295" i="3"/>
  <c r="Z296" i="3"/>
  <c r="AA296" i="3"/>
  <c r="AB296" i="3"/>
  <c r="AC296" i="3"/>
  <c r="Z297" i="3"/>
  <c r="AA297" i="3"/>
  <c r="AB297" i="3"/>
  <c r="AC297" i="3"/>
  <c r="Z298" i="3"/>
  <c r="AA298" i="3"/>
  <c r="AB298" i="3"/>
  <c r="AC298" i="3"/>
  <c r="Z299" i="3"/>
  <c r="AA299" i="3"/>
  <c r="AB299" i="3"/>
  <c r="AC299" i="3"/>
  <c r="Z300" i="3"/>
  <c r="AA300" i="3"/>
  <c r="AB300" i="3"/>
  <c r="AC300" i="3"/>
  <c r="Z301" i="3"/>
  <c r="AA301" i="3"/>
  <c r="AB301" i="3"/>
  <c r="AC301" i="3"/>
  <c r="Z302" i="3"/>
  <c r="AA302" i="3"/>
  <c r="AB302" i="3"/>
  <c r="AC302" i="3"/>
  <c r="Z303" i="3"/>
  <c r="AA303" i="3"/>
  <c r="AB303" i="3"/>
  <c r="AC303" i="3"/>
  <c r="Z304" i="3"/>
  <c r="AA304" i="3"/>
  <c r="AB304" i="3"/>
  <c r="AC304" i="3"/>
  <c r="Z305" i="3"/>
  <c r="AA305" i="3"/>
  <c r="AB305" i="3"/>
  <c r="AC305" i="3"/>
  <c r="Z306" i="3"/>
  <c r="AA306" i="3"/>
  <c r="AB306" i="3"/>
  <c r="AC306" i="3"/>
  <c r="Z307" i="3"/>
  <c r="AA307" i="3"/>
  <c r="AB307" i="3"/>
  <c r="AC307" i="3"/>
  <c r="Z308" i="3"/>
  <c r="AA308" i="3"/>
  <c r="AB308" i="3"/>
  <c r="AC308" i="3"/>
  <c r="Z309" i="3"/>
  <c r="AA309" i="3"/>
  <c r="AB309" i="3"/>
  <c r="AC309" i="3"/>
  <c r="Z310" i="3"/>
  <c r="AA310" i="3"/>
  <c r="AB310" i="3"/>
  <c r="AC310" i="3"/>
  <c r="Z311" i="3"/>
  <c r="AA311" i="3"/>
  <c r="AB311" i="3"/>
  <c r="AC311" i="3"/>
  <c r="Z312" i="3"/>
  <c r="AA312" i="3"/>
  <c r="AB312" i="3"/>
  <c r="AC312" i="3"/>
  <c r="Z313" i="3"/>
  <c r="AA313" i="3"/>
  <c r="AB313" i="3"/>
  <c r="AC313" i="3"/>
  <c r="Z314" i="3"/>
  <c r="AA314" i="3"/>
  <c r="AB314" i="3"/>
  <c r="AC314" i="3"/>
  <c r="Z315" i="3"/>
  <c r="AA315" i="3"/>
  <c r="AB315" i="3"/>
  <c r="AC315" i="3"/>
  <c r="Z316" i="3"/>
  <c r="AA316" i="3"/>
  <c r="AB316" i="3"/>
  <c r="AC316" i="3"/>
  <c r="Z317" i="3"/>
  <c r="AA317" i="3"/>
  <c r="AB317" i="3"/>
  <c r="AC317" i="3"/>
  <c r="Z318" i="3"/>
  <c r="AA318" i="3"/>
  <c r="AB318" i="3"/>
  <c r="AC318" i="3"/>
  <c r="Z319" i="3"/>
  <c r="AA319" i="3"/>
  <c r="AB319" i="3"/>
  <c r="AC319" i="3"/>
  <c r="Z320" i="3"/>
  <c r="AA320" i="3"/>
  <c r="AB320" i="3"/>
  <c r="AC320" i="3"/>
  <c r="Z321" i="3"/>
  <c r="AA321" i="3"/>
  <c r="AB321" i="3"/>
  <c r="AC321" i="3"/>
  <c r="Z322" i="3"/>
  <c r="AA322" i="3"/>
  <c r="AB322" i="3"/>
  <c r="AC322" i="3"/>
  <c r="Z323" i="3"/>
  <c r="AA323" i="3"/>
  <c r="AB323" i="3"/>
  <c r="AC323" i="3"/>
  <c r="Z324" i="3"/>
  <c r="AA324" i="3"/>
  <c r="AB324" i="3"/>
  <c r="AC324" i="3"/>
  <c r="Z325" i="3"/>
  <c r="AA325" i="3"/>
  <c r="AB325" i="3"/>
  <c r="AC325" i="3"/>
  <c r="Z326" i="3"/>
  <c r="AA326" i="3"/>
  <c r="AB326" i="3"/>
  <c r="AC326" i="3"/>
  <c r="Z327" i="3"/>
  <c r="AA327" i="3"/>
  <c r="AB327" i="3"/>
  <c r="AC327" i="3"/>
  <c r="Z328" i="3"/>
  <c r="AA328" i="3"/>
  <c r="AB328" i="3"/>
  <c r="AC328" i="3"/>
  <c r="Z329" i="3"/>
  <c r="AA329" i="3"/>
  <c r="AB329" i="3"/>
  <c r="AC329" i="3"/>
  <c r="Z330" i="3"/>
  <c r="AA330" i="3"/>
  <c r="AB330" i="3"/>
  <c r="AC330" i="3"/>
  <c r="Z331" i="3"/>
  <c r="AA331" i="3"/>
  <c r="AB331" i="3"/>
  <c r="AC331" i="3"/>
  <c r="Z332" i="3"/>
  <c r="AA332" i="3"/>
  <c r="AB332" i="3"/>
  <c r="AC332" i="3"/>
  <c r="Z333" i="3"/>
  <c r="AA333" i="3"/>
  <c r="AB333" i="3"/>
  <c r="AC333" i="3"/>
  <c r="Z334" i="3"/>
  <c r="AA334" i="3"/>
  <c r="AB334" i="3"/>
  <c r="AC334" i="3"/>
  <c r="Z335" i="3"/>
  <c r="AA335" i="3"/>
  <c r="AB335" i="3"/>
  <c r="AC335" i="3"/>
  <c r="Z336" i="3"/>
  <c r="AA336" i="3"/>
  <c r="AB336" i="3"/>
  <c r="AC336" i="3"/>
  <c r="Z337" i="3"/>
  <c r="AA337" i="3"/>
  <c r="AB337" i="3"/>
  <c r="AC337" i="3"/>
  <c r="Z338" i="3"/>
  <c r="AA338" i="3"/>
  <c r="AB338" i="3"/>
  <c r="AC338" i="3"/>
  <c r="Z339" i="3"/>
  <c r="AA339" i="3"/>
  <c r="AB339" i="3"/>
  <c r="AC339" i="3"/>
  <c r="Z340" i="3"/>
  <c r="AA340" i="3"/>
  <c r="AB340" i="3"/>
  <c r="AC340" i="3"/>
  <c r="Z341" i="3"/>
  <c r="AA341" i="3"/>
  <c r="AB341" i="3"/>
  <c r="AC341" i="3"/>
  <c r="Z342" i="3"/>
  <c r="AA342" i="3"/>
  <c r="AB342" i="3"/>
  <c r="AC342" i="3"/>
  <c r="Z343" i="3"/>
  <c r="AA343" i="3"/>
  <c r="AB343" i="3"/>
  <c r="AC343" i="3"/>
  <c r="Z344" i="3"/>
  <c r="AA344" i="3"/>
  <c r="AB344" i="3"/>
  <c r="AC344" i="3"/>
  <c r="Z345" i="3"/>
  <c r="AA345" i="3"/>
  <c r="AB345" i="3"/>
  <c r="AC345" i="3"/>
  <c r="Z346" i="3"/>
  <c r="AA346" i="3"/>
  <c r="AB346" i="3"/>
  <c r="AC346" i="3"/>
  <c r="Z347" i="3"/>
  <c r="AA347" i="3"/>
  <c r="AB347" i="3"/>
  <c r="AC347" i="3"/>
  <c r="Z348" i="3"/>
  <c r="AA348" i="3"/>
  <c r="AB348" i="3"/>
  <c r="AC348" i="3"/>
  <c r="Z349" i="3"/>
  <c r="AA349" i="3"/>
  <c r="AB349" i="3"/>
  <c r="AC349" i="3"/>
  <c r="Z350" i="3"/>
  <c r="AA350" i="3"/>
  <c r="AB350" i="3"/>
  <c r="AC350" i="3"/>
  <c r="Z351" i="3"/>
  <c r="AA351" i="3"/>
  <c r="AB351" i="3"/>
  <c r="AC351" i="3"/>
  <c r="Z352" i="3"/>
  <c r="AA352" i="3"/>
  <c r="AB352" i="3"/>
  <c r="AC352" i="3"/>
  <c r="Z353" i="3"/>
  <c r="AA353" i="3"/>
  <c r="AB353" i="3"/>
  <c r="AC353" i="3"/>
  <c r="Z354" i="3"/>
  <c r="AA354" i="3"/>
  <c r="AB354" i="3"/>
  <c r="AC354" i="3"/>
  <c r="Z355" i="3"/>
  <c r="AA355" i="3"/>
  <c r="AB355" i="3"/>
  <c r="AC355" i="3"/>
  <c r="Z356" i="3"/>
  <c r="AA356" i="3"/>
  <c r="AB356" i="3"/>
  <c r="AC356" i="3"/>
  <c r="Z357" i="3"/>
  <c r="AA357" i="3"/>
  <c r="AB357" i="3"/>
  <c r="AC357" i="3"/>
  <c r="Z358" i="3"/>
  <c r="AA358" i="3"/>
  <c r="AB358" i="3"/>
  <c r="AC358" i="3"/>
  <c r="Z359" i="3"/>
  <c r="AA359" i="3"/>
  <c r="AB359" i="3"/>
  <c r="AC359" i="3"/>
  <c r="Z360" i="3"/>
  <c r="AA360" i="3"/>
  <c r="AB360" i="3"/>
  <c r="AC360" i="3"/>
  <c r="Z361" i="3"/>
  <c r="AA361" i="3"/>
  <c r="AB361" i="3"/>
  <c r="AC361" i="3"/>
  <c r="Z362" i="3"/>
  <c r="AA362" i="3"/>
  <c r="AB362" i="3"/>
  <c r="AC362" i="3"/>
  <c r="Z363" i="3"/>
  <c r="AA363" i="3"/>
  <c r="AB363" i="3"/>
  <c r="AC363" i="3"/>
  <c r="Z364" i="3"/>
  <c r="AA364" i="3"/>
  <c r="AB364" i="3"/>
  <c r="AC364" i="3"/>
  <c r="Z365" i="3"/>
  <c r="AA365" i="3"/>
  <c r="AB365" i="3"/>
  <c r="AC365" i="3"/>
  <c r="Z366" i="3"/>
  <c r="AA366" i="3"/>
  <c r="AB366" i="3"/>
  <c r="AC366" i="3"/>
  <c r="Z367" i="3"/>
  <c r="AA367" i="3"/>
  <c r="AB367" i="3"/>
  <c r="AC367" i="3"/>
  <c r="Z368" i="3"/>
  <c r="AA368" i="3"/>
  <c r="AB368" i="3"/>
  <c r="AC368" i="3"/>
  <c r="Z369" i="3"/>
  <c r="AA369" i="3"/>
  <c r="AB369" i="3"/>
  <c r="AC369" i="3"/>
  <c r="Z370" i="3"/>
  <c r="AA370" i="3"/>
  <c r="AB370" i="3"/>
  <c r="AC370" i="3"/>
  <c r="Z371" i="3"/>
  <c r="AA371" i="3"/>
  <c r="AB371" i="3"/>
  <c r="AC371" i="3"/>
  <c r="Z372" i="3"/>
  <c r="AA372" i="3"/>
  <c r="AB372" i="3"/>
  <c r="AC372" i="3"/>
  <c r="Z373" i="3"/>
  <c r="AA373" i="3"/>
  <c r="AB373" i="3"/>
  <c r="AC373" i="3"/>
  <c r="Z374" i="3"/>
  <c r="AA374" i="3"/>
  <c r="AB374" i="3"/>
  <c r="AC374" i="3"/>
  <c r="Z375" i="3"/>
  <c r="AA375" i="3"/>
  <c r="AB375" i="3"/>
  <c r="AC375" i="3"/>
  <c r="Z376" i="3"/>
  <c r="AA376" i="3"/>
  <c r="AB376" i="3"/>
  <c r="AC376" i="3"/>
  <c r="Z377" i="3"/>
  <c r="AA377" i="3"/>
  <c r="AB377" i="3"/>
  <c r="AC377" i="3"/>
  <c r="Z378" i="3"/>
  <c r="AA378" i="3"/>
  <c r="AB378" i="3"/>
  <c r="AC378" i="3"/>
  <c r="Z379" i="3"/>
  <c r="AA379" i="3"/>
  <c r="AB379" i="3"/>
  <c r="AC379" i="3"/>
  <c r="Z380" i="3"/>
  <c r="AA380" i="3"/>
  <c r="AB380" i="3"/>
  <c r="AC380" i="3"/>
  <c r="Z381" i="3"/>
  <c r="AA381" i="3"/>
  <c r="AB381" i="3"/>
  <c r="AC381" i="3"/>
  <c r="Z382" i="3"/>
  <c r="AA382" i="3"/>
  <c r="AB382" i="3"/>
  <c r="AC382" i="3"/>
  <c r="Z383" i="3"/>
  <c r="AA383" i="3"/>
  <c r="AB383" i="3"/>
  <c r="AC383" i="3"/>
  <c r="Z384" i="3"/>
  <c r="AA384" i="3"/>
  <c r="AB384" i="3"/>
  <c r="AC384" i="3"/>
  <c r="Z385" i="3"/>
  <c r="AA385" i="3"/>
  <c r="AB385" i="3"/>
  <c r="AC385" i="3"/>
  <c r="Z386" i="3"/>
  <c r="AA386" i="3"/>
  <c r="AB386" i="3"/>
  <c r="AC386" i="3"/>
  <c r="Z387" i="3"/>
  <c r="AA387" i="3"/>
  <c r="AB387" i="3"/>
  <c r="AC387" i="3"/>
  <c r="Z388" i="3"/>
  <c r="AA388" i="3"/>
  <c r="AB388" i="3"/>
  <c r="AC388" i="3"/>
  <c r="Z389" i="3"/>
  <c r="AA389" i="3"/>
  <c r="AB389" i="3"/>
  <c r="AC389" i="3"/>
  <c r="Z390" i="3"/>
  <c r="AA390" i="3"/>
  <c r="AB390" i="3"/>
  <c r="AC390" i="3"/>
  <c r="Z391" i="3"/>
  <c r="AA391" i="3"/>
  <c r="AB391" i="3"/>
  <c r="AC391" i="3"/>
  <c r="Z392" i="3"/>
  <c r="AA392" i="3"/>
  <c r="AB392" i="3"/>
  <c r="AC392" i="3"/>
  <c r="Z393" i="3"/>
  <c r="AA393" i="3"/>
  <c r="AB393" i="3"/>
  <c r="AC393" i="3"/>
  <c r="Z394" i="3"/>
  <c r="AA394" i="3"/>
  <c r="AB394" i="3"/>
  <c r="AC394" i="3"/>
  <c r="Z395" i="3"/>
  <c r="AA395" i="3"/>
  <c r="AB395" i="3"/>
  <c r="AC395" i="3"/>
  <c r="Z396" i="3"/>
  <c r="AA396" i="3"/>
  <c r="AB396" i="3"/>
  <c r="AC396" i="3"/>
  <c r="Z397" i="3"/>
  <c r="AA397" i="3"/>
  <c r="AB397" i="3"/>
  <c r="AC397" i="3"/>
  <c r="Z398" i="3"/>
  <c r="AA398" i="3"/>
  <c r="AB398" i="3"/>
  <c r="AC398" i="3"/>
  <c r="Z399" i="3"/>
  <c r="AA399" i="3"/>
  <c r="AB399" i="3"/>
  <c r="AC399" i="3"/>
  <c r="Z400" i="3"/>
  <c r="AA400" i="3"/>
  <c r="AB400" i="3"/>
  <c r="AC400" i="3"/>
  <c r="Z401" i="3"/>
  <c r="AA401" i="3"/>
  <c r="AB401" i="3"/>
  <c r="AC401" i="3"/>
  <c r="Z402" i="3"/>
  <c r="AA402" i="3"/>
  <c r="AB402" i="3"/>
  <c r="AC402" i="3"/>
  <c r="Z403" i="3"/>
  <c r="AA403" i="3"/>
  <c r="AB403" i="3"/>
  <c r="AC403" i="3"/>
  <c r="Z404" i="3"/>
  <c r="AA404" i="3"/>
  <c r="AB404" i="3"/>
  <c r="AC404" i="3"/>
  <c r="Z405" i="3"/>
  <c r="AA405" i="3"/>
  <c r="AB405" i="3"/>
  <c r="AC405" i="3"/>
  <c r="Z406" i="3"/>
  <c r="AA406" i="3"/>
  <c r="AB406" i="3"/>
  <c r="AC406" i="3"/>
  <c r="Z407" i="3"/>
  <c r="AA407" i="3"/>
  <c r="AB407" i="3"/>
  <c r="AC407" i="3"/>
  <c r="Z408" i="3"/>
  <c r="AA408" i="3"/>
  <c r="AB408" i="3"/>
  <c r="AC408" i="3"/>
  <c r="Z409" i="3"/>
  <c r="AA409" i="3"/>
  <c r="AB409" i="3"/>
  <c r="AC409" i="3"/>
  <c r="Z410" i="3"/>
  <c r="AA410" i="3"/>
  <c r="AB410" i="3"/>
  <c r="AC410" i="3"/>
  <c r="Z411" i="3"/>
  <c r="AA411" i="3"/>
  <c r="AB411" i="3"/>
  <c r="AC411" i="3"/>
  <c r="Z412" i="3"/>
  <c r="AA412" i="3"/>
  <c r="AB412" i="3"/>
  <c r="AC412" i="3"/>
  <c r="Z413" i="3"/>
  <c r="AA413" i="3"/>
  <c r="AB413" i="3"/>
  <c r="AC413" i="3"/>
  <c r="Z414" i="3"/>
  <c r="AA414" i="3"/>
  <c r="AB414" i="3"/>
  <c r="AC414" i="3"/>
  <c r="Z415" i="3"/>
  <c r="AA415" i="3"/>
  <c r="AB415" i="3"/>
  <c r="AC415" i="3"/>
  <c r="Z416" i="3"/>
  <c r="AA416" i="3"/>
  <c r="AB416" i="3"/>
  <c r="AC416" i="3"/>
  <c r="Z417" i="3"/>
  <c r="AA417" i="3"/>
  <c r="AB417" i="3"/>
  <c r="AC417" i="3"/>
  <c r="Z418" i="3"/>
  <c r="AA418" i="3"/>
  <c r="AB418" i="3"/>
  <c r="AC418" i="3"/>
  <c r="Z419" i="3"/>
  <c r="AA419" i="3"/>
  <c r="AB419" i="3"/>
  <c r="AC419" i="3"/>
  <c r="Z420" i="3"/>
  <c r="AA420" i="3"/>
  <c r="AB420" i="3"/>
  <c r="AC420" i="3"/>
  <c r="Z421" i="3"/>
  <c r="AA421" i="3"/>
  <c r="AB421" i="3"/>
  <c r="AC421" i="3"/>
  <c r="Z422" i="3"/>
  <c r="AA422" i="3"/>
  <c r="AB422" i="3"/>
  <c r="AC422" i="3"/>
  <c r="Z423" i="3"/>
  <c r="AA423" i="3"/>
  <c r="AB423" i="3"/>
  <c r="AC423" i="3"/>
  <c r="Z424" i="3"/>
  <c r="AA424" i="3"/>
  <c r="AB424" i="3"/>
  <c r="AC424" i="3"/>
  <c r="Z425" i="3"/>
  <c r="AA425" i="3"/>
  <c r="AB425" i="3"/>
  <c r="AC425" i="3"/>
  <c r="Z426" i="3"/>
  <c r="AA426" i="3"/>
  <c r="AB426" i="3"/>
  <c r="AC426" i="3"/>
  <c r="Z427" i="3"/>
  <c r="AA427" i="3"/>
  <c r="AB427" i="3"/>
  <c r="AC427" i="3"/>
  <c r="Z428" i="3"/>
  <c r="AA428" i="3"/>
  <c r="AB428" i="3"/>
  <c r="AC428" i="3"/>
  <c r="Z429" i="3"/>
  <c r="AA429" i="3"/>
  <c r="AB429" i="3"/>
  <c r="AC429" i="3"/>
  <c r="Z430" i="3"/>
  <c r="AA430" i="3"/>
  <c r="AB430" i="3"/>
  <c r="AC430" i="3"/>
  <c r="Z431" i="3"/>
  <c r="AA431" i="3"/>
  <c r="AB431" i="3"/>
  <c r="AC431" i="3"/>
  <c r="Z432" i="3"/>
  <c r="AA432" i="3"/>
  <c r="AB432" i="3"/>
  <c r="AC432" i="3"/>
  <c r="Z433" i="3"/>
  <c r="AA433" i="3"/>
  <c r="AB433" i="3"/>
  <c r="AC433" i="3"/>
  <c r="Z434" i="3"/>
  <c r="AA434" i="3"/>
  <c r="AB434" i="3"/>
  <c r="AC434" i="3"/>
  <c r="Z435" i="3"/>
  <c r="AA435" i="3"/>
  <c r="AB435" i="3"/>
  <c r="AC435" i="3"/>
  <c r="Z436" i="3"/>
  <c r="AA436" i="3"/>
  <c r="AB436" i="3"/>
  <c r="AC436" i="3"/>
  <c r="Z437" i="3"/>
  <c r="AA437" i="3"/>
  <c r="AB437" i="3"/>
  <c r="AC437" i="3"/>
  <c r="Z438" i="3"/>
  <c r="AA438" i="3"/>
  <c r="AB438" i="3"/>
  <c r="AC438" i="3"/>
  <c r="Z439" i="3"/>
  <c r="AA439" i="3"/>
  <c r="AB439" i="3"/>
  <c r="AC439" i="3"/>
  <c r="Z440" i="3"/>
  <c r="AA440" i="3"/>
  <c r="AB440" i="3"/>
  <c r="AC440" i="3"/>
  <c r="Z441" i="3"/>
  <c r="AA441" i="3"/>
  <c r="AB441" i="3"/>
  <c r="AC441" i="3"/>
  <c r="Z442" i="3"/>
  <c r="AA442" i="3"/>
  <c r="AB442" i="3"/>
  <c r="AC442" i="3"/>
  <c r="Z443" i="3"/>
  <c r="AA443" i="3"/>
  <c r="AB443" i="3"/>
  <c r="AC443" i="3"/>
  <c r="Z444" i="3"/>
  <c r="AA444" i="3"/>
  <c r="AB444" i="3"/>
  <c r="AC444" i="3"/>
  <c r="Z445" i="3"/>
  <c r="AA445" i="3"/>
  <c r="AB445" i="3"/>
  <c r="AC445" i="3"/>
  <c r="Z446" i="3"/>
  <c r="AA446" i="3"/>
  <c r="AB446" i="3"/>
  <c r="AC446" i="3"/>
  <c r="Z447" i="3"/>
  <c r="AA447" i="3"/>
  <c r="AB447" i="3"/>
  <c r="AC447" i="3"/>
  <c r="Z448" i="3"/>
  <c r="AA448" i="3"/>
  <c r="AB448" i="3"/>
  <c r="AC448" i="3"/>
  <c r="Z449" i="3"/>
  <c r="AA449" i="3"/>
  <c r="AB449" i="3"/>
  <c r="AC449" i="3"/>
  <c r="Z450" i="3"/>
  <c r="AA450" i="3"/>
  <c r="AB450" i="3"/>
  <c r="AC450" i="3"/>
  <c r="Z451" i="3"/>
  <c r="AA451" i="3"/>
  <c r="AB451" i="3"/>
  <c r="AC451" i="3"/>
  <c r="Z452" i="3"/>
  <c r="AA452" i="3"/>
  <c r="AB452" i="3"/>
  <c r="AC452" i="3"/>
  <c r="Z453" i="3"/>
  <c r="AA453" i="3"/>
  <c r="AB453" i="3"/>
  <c r="AC453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89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E3" i="11"/>
  <c r="E2" i="1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C3" i="11"/>
  <c r="C2" i="11"/>
  <c r="A4" i="11"/>
  <c r="K4" i="3"/>
  <c r="O4" i="3"/>
  <c r="O5" i="3"/>
  <c r="O6" i="3"/>
  <c r="O7" i="3"/>
  <c r="O8" i="3"/>
  <c r="O9" i="3"/>
  <c r="O10" i="3"/>
  <c r="O11" i="3"/>
  <c r="O12" i="3"/>
  <c r="O13" i="3"/>
  <c r="O14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U1" i="3"/>
  <c r="C4" i="11"/>
  <c r="E4" i="11"/>
  <c r="A5" i="11"/>
  <c r="W52" i="3"/>
  <c r="U52" i="3"/>
  <c r="Z14" i="3"/>
  <c r="AB14" i="3"/>
  <c r="AA14" i="3"/>
  <c r="AC14" i="3"/>
  <c r="AA13" i="3"/>
  <c r="AC13" i="3"/>
  <c r="Z13" i="3"/>
  <c r="AB13" i="3"/>
  <c r="AA7" i="3"/>
  <c r="AC7" i="3"/>
  <c r="Z7" i="3"/>
  <c r="AB7" i="3"/>
  <c r="Z6" i="3"/>
  <c r="AB6" i="3"/>
  <c r="AA6" i="3"/>
  <c r="AC6" i="3"/>
  <c r="Z5" i="3"/>
  <c r="AB5" i="3"/>
  <c r="AA5" i="3"/>
  <c r="AC5" i="3"/>
  <c r="W17" i="3"/>
  <c r="U17" i="3"/>
  <c r="W25" i="3"/>
  <c r="W29" i="3"/>
  <c r="U29" i="3"/>
  <c r="W33" i="3"/>
  <c r="U33" i="3"/>
  <c r="W41" i="3"/>
  <c r="W49" i="3"/>
  <c r="U49" i="3"/>
  <c r="W57" i="3"/>
  <c r="W65" i="3"/>
  <c r="U65" i="3"/>
  <c r="W73" i="3"/>
  <c r="W81" i="3"/>
  <c r="U81" i="3"/>
  <c r="Z4" i="3"/>
  <c r="AB4" i="3"/>
  <c r="AC4" i="3"/>
  <c r="AA4" i="3"/>
  <c r="W22" i="3"/>
  <c r="W26" i="3"/>
  <c r="U26" i="3"/>
  <c r="W34" i="3"/>
  <c r="U34" i="3"/>
  <c r="W38" i="3"/>
  <c r="U38" i="3"/>
  <c r="W42" i="3"/>
  <c r="U42" i="3"/>
  <c r="W50" i="3"/>
  <c r="U50" i="3"/>
  <c r="W56" i="3"/>
  <c r="U56" i="3"/>
  <c r="W60" i="3"/>
  <c r="U60" i="3"/>
  <c r="W68" i="3"/>
  <c r="U68" i="3"/>
  <c r="W72" i="3"/>
  <c r="U72" i="3"/>
  <c r="W76" i="3"/>
  <c r="U76" i="3"/>
  <c r="W86" i="3"/>
  <c r="U86" i="3"/>
  <c r="W84" i="3"/>
  <c r="W18" i="3"/>
  <c r="W24" i="3"/>
  <c r="W32" i="3"/>
  <c r="U32" i="3"/>
  <c r="W40" i="3"/>
  <c r="U40" i="3"/>
  <c r="W44" i="3"/>
  <c r="U44" i="3"/>
  <c r="W54" i="3"/>
  <c r="U54" i="3"/>
  <c r="W58" i="3"/>
  <c r="U58" i="3"/>
  <c r="W62" i="3"/>
  <c r="U62" i="3"/>
  <c r="W70" i="3"/>
  <c r="U70" i="3"/>
  <c r="W74" i="3"/>
  <c r="U74" i="3"/>
  <c r="W78" i="3"/>
  <c r="U78" i="3"/>
  <c r="W88" i="3"/>
  <c r="U88" i="3"/>
  <c r="W19" i="3"/>
  <c r="U19" i="3"/>
  <c r="W23" i="3"/>
  <c r="U23" i="3"/>
  <c r="W27" i="3"/>
  <c r="W31" i="3"/>
  <c r="U31" i="3"/>
  <c r="W35" i="3"/>
  <c r="U35" i="3"/>
  <c r="W39" i="3"/>
  <c r="U39" i="3"/>
  <c r="W43" i="3"/>
  <c r="W47" i="3"/>
  <c r="U47" i="3"/>
  <c r="W51" i="3"/>
  <c r="U51" i="3"/>
  <c r="W55" i="3"/>
  <c r="U55" i="3"/>
  <c r="W59" i="3"/>
  <c r="W63" i="3"/>
  <c r="U63" i="3"/>
  <c r="W67" i="3"/>
  <c r="U67" i="3"/>
  <c r="W71" i="3"/>
  <c r="U71" i="3"/>
  <c r="W75" i="3"/>
  <c r="W79" i="3"/>
  <c r="U79" i="3"/>
  <c r="W83" i="3"/>
  <c r="U83" i="3"/>
  <c r="W87" i="3"/>
  <c r="U87" i="3"/>
  <c r="W30" i="3"/>
  <c r="U30" i="3"/>
  <c r="W46" i="3"/>
  <c r="W64" i="3"/>
  <c r="U64" i="3"/>
  <c r="W80" i="3"/>
  <c r="U80" i="3"/>
  <c r="W21" i="3"/>
  <c r="U21" i="3"/>
  <c r="W37" i="3"/>
  <c r="U37" i="3"/>
  <c r="W45" i="3"/>
  <c r="U45" i="3"/>
  <c r="W53" i="3"/>
  <c r="U53" i="3"/>
  <c r="W61" i="3"/>
  <c r="U61" i="3"/>
  <c r="W69" i="3"/>
  <c r="U69" i="3"/>
  <c r="W77" i="3"/>
  <c r="U77" i="3"/>
  <c r="W85" i="3"/>
  <c r="U85" i="3"/>
  <c r="W28" i="3"/>
  <c r="U28" i="3"/>
  <c r="W36" i="3"/>
  <c r="U36" i="3"/>
  <c r="W48" i="3"/>
  <c r="U48" i="3"/>
  <c r="W66" i="3"/>
  <c r="U66" i="3"/>
  <c r="W82" i="3"/>
  <c r="U82" i="3"/>
  <c r="E5" i="11"/>
  <c r="C5" i="11"/>
  <c r="A6" i="11"/>
  <c r="V52" i="3"/>
  <c r="W20" i="3"/>
  <c r="U20" i="3"/>
  <c r="V75" i="3"/>
  <c r="U75" i="3"/>
  <c r="V59" i="3"/>
  <c r="U59" i="3"/>
  <c r="V43" i="3"/>
  <c r="U43" i="3"/>
  <c r="V27" i="3"/>
  <c r="U27" i="3"/>
  <c r="V18" i="3"/>
  <c r="U18" i="3"/>
  <c r="V25" i="3"/>
  <c r="U25" i="3"/>
  <c r="V35" i="3"/>
  <c r="V46" i="3"/>
  <c r="U46" i="3"/>
  <c r="V24" i="3"/>
  <c r="U24" i="3"/>
  <c r="V84" i="3"/>
  <c r="U84" i="3"/>
  <c r="V22" i="3"/>
  <c r="U22" i="3"/>
  <c r="V73" i="3"/>
  <c r="U73" i="3"/>
  <c r="V57" i="3"/>
  <c r="U57" i="3"/>
  <c r="V41" i="3"/>
  <c r="U41" i="3"/>
  <c r="V61" i="3"/>
  <c r="V67" i="3"/>
  <c r="V29" i="3"/>
  <c r="V83" i="3"/>
  <c r="V51" i="3"/>
  <c r="V76" i="3"/>
  <c r="V60" i="3"/>
  <c r="V26" i="3"/>
  <c r="V77" i="3"/>
  <c r="V45" i="3"/>
  <c r="V85" i="3"/>
  <c r="V69" i="3"/>
  <c r="V53" i="3"/>
  <c r="V37" i="3"/>
  <c r="V21" i="3"/>
  <c r="V56" i="3"/>
  <c r="V78" i="3"/>
  <c r="V17" i="3"/>
  <c r="V88" i="3"/>
  <c r="V62" i="3"/>
  <c r="V28" i="3"/>
  <c r="V68" i="3"/>
  <c r="V36" i="3"/>
  <c r="V72" i="3"/>
  <c r="V40" i="3"/>
  <c r="V87" i="3"/>
  <c r="V79" i="3"/>
  <c r="V71" i="3"/>
  <c r="V63" i="3"/>
  <c r="V55" i="3"/>
  <c r="V47" i="3"/>
  <c r="V39" i="3"/>
  <c r="V31" i="3"/>
  <c r="V23" i="3"/>
  <c r="V81" i="3"/>
  <c r="V65" i="3"/>
  <c r="V49" i="3"/>
  <c r="V33" i="3"/>
  <c r="V30" i="3"/>
  <c r="V80" i="3"/>
  <c r="V64" i="3"/>
  <c r="V48" i="3"/>
  <c r="V38" i="3"/>
  <c r="V32" i="3"/>
  <c r="V70" i="3"/>
  <c r="V44" i="3"/>
  <c r="A7" i="11"/>
  <c r="C6" i="11"/>
  <c r="E6" i="11"/>
  <c r="V54" i="3"/>
  <c r="V86" i="3"/>
  <c r="V50" i="3"/>
  <c r="V42" i="3"/>
  <c r="V34" i="3"/>
  <c r="V82" i="3"/>
  <c r="V74" i="3"/>
  <c r="V66" i="3"/>
  <c r="V58" i="3"/>
  <c r="V20" i="3"/>
  <c r="V19" i="3"/>
  <c r="F4" i="3"/>
  <c r="C4" i="3"/>
  <c r="B4" i="3"/>
  <c r="D4" i="3"/>
  <c r="E4" i="3"/>
  <c r="A5" i="3"/>
  <c r="A8" i="11"/>
  <c r="E7" i="11"/>
  <c r="C7" i="11"/>
  <c r="F5" i="3"/>
  <c r="C5" i="3"/>
  <c r="B5" i="3"/>
  <c r="G4" i="3"/>
  <c r="H4" i="3"/>
  <c r="D5" i="3"/>
  <c r="E5" i="3"/>
  <c r="A6" i="3"/>
  <c r="A9" i="11"/>
  <c r="C8" i="11"/>
  <c r="E8" i="11"/>
  <c r="F6" i="3"/>
  <c r="C6" i="3"/>
  <c r="B6" i="3"/>
  <c r="G5" i="3"/>
  <c r="H5" i="3"/>
  <c r="D6" i="3"/>
  <c r="E6" i="3"/>
  <c r="A7" i="3"/>
  <c r="A10" i="11"/>
  <c r="E9" i="11"/>
  <c r="C9" i="11"/>
  <c r="F7" i="3"/>
  <c r="B7" i="3"/>
  <c r="C7" i="3"/>
  <c r="G6" i="3"/>
  <c r="H6" i="3"/>
  <c r="D7" i="3"/>
  <c r="E7" i="3"/>
  <c r="A8" i="3"/>
  <c r="W5" i="3"/>
  <c r="U5" i="3"/>
  <c r="W14" i="3"/>
  <c r="U14" i="3"/>
  <c r="W8" i="3"/>
  <c r="U8" i="3"/>
  <c r="W6" i="3"/>
  <c r="U6" i="3"/>
  <c r="W10" i="3"/>
  <c r="U10" i="3"/>
  <c r="A11" i="11"/>
  <c r="C10" i="11"/>
  <c r="E10" i="11"/>
  <c r="V10" i="3"/>
  <c r="V6" i="3"/>
  <c r="V5" i="3"/>
  <c r="V8" i="3"/>
  <c r="V14" i="3"/>
  <c r="F8" i="3"/>
  <c r="C8" i="3"/>
  <c r="B8" i="3"/>
  <c r="G7" i="3"/>
  <c r="H7" i="3"/>
  <c r="D8" i="3"/>
  <c r="E8" i="3"/>
  <c r="A9" i="3"/>
  <c r="W15" i="3"/>
  <c r="U15" i="3"/>
  <c r="W11" i="3"/>
  <c r="U11" i="3"/>
  <c r="W7" i="3"/>
  <c r="U7" i="3"/>
  <c r="W16" i="3"/>
  <c r="U16" i="3"/>
  <c r="W12" i="3"/>
  <c r="U12" i="3"/>
  <c r="W13" i="3"/>
  <c r="U13" i="3"/>
  <c r="W4" i="3"/>
  <c r="V4" i="3"/>
  <c r="U4" i="3"/>
  <c r="A12" i="11"/>
  <c r="E11" i="11"/>
  <c r="C11" i="11"/>
  <c r="V12" i="3"/>
  <c r="V16" i="3"/>
  <c r="V7" i="3"/>
  <c r="V11" i="3"/>
  <c r="V13" i="3"/>
  <c r="V15" i="3"/>
  <c r="W9" i="3"/>
  <c r="U9" i="3"/>
  <c r="F9" i="3"/>
  <c r="C9" i="3"/>
  <c r="B9" i="3"/>
  <c r="G8" i="3"/>
  <c r="H8" i="3"/>
  <c r="D9" i="3"/>
  <c r="E9" i="3"/>
  <c r="A10" i="3"/>
  <c r="C12" i="11"/>
  <c r="E12" i="11"/>
  <c r="V9" i="3"/>
  <c r="F10" i="3"/>
  <c r="C10" i="3"/>
  <c r="B10" i="3"/>
  <c r="G9" i="3"/>
  <c r="H9" i="3"/>
  <c r="D10" i="3"/>
  <c r="E10" i="3"/>
  <c r="A11" i="3"/>
  <c r="F11" i="3"/>
  <c r="B11" i="3"/>
  <c r="C11" i="3"/>
  <c r="G10" i="3"/>
  <c r="H10" i="3"/>
  <c r="D11" i="3"/>
  <c r="E11" i="3"/>
  <c r="A12" i="3"/>
  <c r="F12" i="3"/>
  <c r="C12" i="3"/>
  <c r="B12" i="3"/>
  <c r="G11" i="3"/>
  <c r="H11" i="3"/>
  <c r="D12" i="3"/>
  <c r="E12" i="3"/>
  <c r="A13" i="3"/>
  <c r="F13" i="3"/>
  <c r="C13" i="3"/>
  <c r="B13" i="3"/>
  <c r="G12" i="3"/>
  <c r="H12" i="3"/>
  <c r="D13" i="3"/>
  <c r="E13" i="3"/>
  <c r="A14" i="3"/>
  <c r="F14" i="3"/>
  <c r="C14" i="3"/>
  <c r="B14" i="3"/>
  <c r="G13" i="3"/>
  <c r="H13" i="3"/>
  <c r="D14" i="3"/>
  <c r="E14" i="3"/>
  <c r="A15" i="3"/>
  <c r="F15" i="3"/>
  <c r="B15" i="3"/>
  <c r="C15" i="3"/>
  <c r="G14" i="3"/>
  <c r="H14" i="3"/>
  <c r="D15" i="3"/>
  <c r="E15" i="3"/>
  <c r="A16" i="3"/>
  <c r="F16" i="3"/>
  <c r="C16" i="3"/>
  <c r="B16" i="3"/>
  <c r="G15" i="3"/>
  <c r="H15" i="3"/>
  <c r="D16" i="3"/>
  <c r="E16" i="3"/>
  <c r="A17" i="3"/>
  <c r="F17" i="3"/>
  <c r="C17" i="3"/>
  <c r="B17" i="3"/>
  <c r="G16" i="3"/>
  <c r="H16" i="3"/>
  <c r="D17" i="3"/>
  <c r="E17" i="3"/>
  <c r="A18" i="3"/>
  <c r="F18" i="3"/>
  <c r="C18" i="3"/>
  <c r="B18" i="3"/>
  <c r="G17" i="3"/>
  <c r="H17" i="3"/>
  <c r="D18" i="3"/>
  <c r="E18" i="3"/>
  <c r="A19" i="3"/>
  <c r="F19" i="3"/>
  <c r="B19" i="3"/>
  <c r="C19" i="3"/>
  <c r="G18" i="3"/>
  <c r="H18" i="3"/>
  <c r="D19" i="3"/>
  <c r="E19" i="3"/>
  <c r="A20" i="3"/>
  <c r="F20" i="3"/>
  <c r="C20" i="3"/>
  <c r="B20" i="3"/>
  <c r="G19" i="3"/>
  <c r="H19" i="3"/>
  <c r="D20" i="3"/>
  <c r="E20" i="3"/>
  <c r="A21" i="3"/>
  <c r="F21" i="3"/>
  <c r="C21" i="3"/>
  <c r="B21" i="3"/>
  <c r="G20" i="3"/>
  <c r="H20" i="3"/>
  <c r="D21" i="3"/>
  <c r="E21" i="3"/>
  <c r="A22" i="3"/>
  <c r="F22" i="3"/>
  <c r="C22" i="3"/>
  <c r="B22" i="3"/>
  <c r="G21" i="3"/>
  <c r="H21" i="3"/>
  <c r="D22" i="3"/>
  <c r="E22" i="3"/>
  <c r="A23" i="3"/>
  <c r="F23" i="3"/>
  <c r="B23" i="3"/>
  <c r="C23" i="3"/>
  <c r="G22" i="3"/>
  <c r="H22" i="3"/>
  <c r="D23" i="3"/>
  <c r="E23" i="3"/>
  <c r="A24" i="3"/>
  <c r="F24" i="3"/>
  <c r="C24" i="3"/>
  <c r="B24" i="3"/>
  <c r="G23" i="3"/>
  <c r="H23" i="3"/>
  <c r="D24" i="3"/>
  <c r="E24" i="3"/>
  <c r="A25" i="3"/>
  <c r="F25" i="3"/>
  <c r="C25" i="3"/>
  <c r="B25" i="3"/>
  <c r="G24" i="3"/>
  <c r="H24" i="3"/>
  <c r="D25" i="3"/>
  <c r="E25" i="3"/>
  <c r="A26" i="3"/>
  <c r="F26" i="3"/>
  <c r="C26" i="3"/>
  <c r="B26" i="3"/>
  <c r="G25" i="3"/>
  <c r="H25" i="3"/>
  <c r="D26" i="3"/>
  <c r="E26" i="3"/>
  <c r="A27" i="3"/>
  <c r="F27" i="3"/>
  <c r="B27" i="3"/>
  <c r="C27" i="3"/>
  <c r="G26" i="3"/>
  <c r="H26" i="3"/>
  <c r="D27" i="3"/>
  <c r="E27" i="3"/>
  <c r="A28" i="3"/>
  <c r="F28" i="3"/>
  <c r="C28" i="3"/>
  <c r="B28" i="3"/>
  <c r="G27" i="3"/>
  <c r="H27" i="3"/>
  <c r="D28" i="3"/>
  <c r="E28" i="3"/>
  <c r="A29" i="3"/>
  <c r="F29" i="3"/>
  <c r="C29" i="3"/>
  <c r="B29" i="3"/>
  <c r="G28" i="3"/>
  <c r="H28" i="3"/>
  <c r="D29" i="3"/>
  <c r="E29" i="3"/>
  <c r="A30" i="3"/>
  <c r="F30" i="3"/>
  <c r="C30" i="3"/>
  <c r="B30" i="3"/>
  <c r="G29" i="3"/>
  <c r="H29" i="3"/>
  <c r="D30" i="3"/>
  <c r="E30" i="3"/>
  <c r="A31" i="3"/>
  <c r="F31" i="3"/>
  <c r="B31" i="3"/>
  <c r="C31" i="3"/>
  <c r="G30" i="3"/>
  <c r="H30" i="3"/>
  <c r="D31" i="3"/>
  <c r="E31" i="3"/>
  <c r="A32" i="3"/>
  <c r="F32" i="3"/>
  <c r="C32" i="3"/>
  <c r="B32" i="3"/>
  <c r="G31" i="3"/>
  <c r="H31" i="3"/>
  <c r="D32" i="3"/>
  <c r="E32" i="3"/>
  <c r="A33" i="3"/>
  <c r="F33" i="3"/>
  <c r="C33" i="3"/>
  <c r="B33" i="3"/>
  <c r="G32" i="3"/>
  <c r="H32" i="3"/>
  <c r="D33" i="3"/>
  <c r="E33" i="3"/>
  <c r="A34" i="3"/>
  <c r="F34" i="3"/>
  <c r="C34" i="3"/>
  <c r="B34" i="3"/>
  <c r="G33" i="3"/>
  <c r="H33" i="3"/>
  <c r="D34" i="3"/>
  <c r="E34" i="3"/>
  <c r="A35" i="3"/>
  <c r="F35" i="3"/>
  <c r="B35" i="3"/>
  <c r="C35" i="3"/>
  <c r="G34" i="3"/>
  <c r="H34" i="3"/>
  <c r="D35" i="3"/>
  <c r="E35" i="3"/>
  <c r="A36" i="3"/>
  <c r="F36" i="3"/>
  <c r="C36" i="3"/>
  <c r="B36" i="3"/>
  <c r="G35" i="3"/>
  <c r="H35" i="3"/>
  <c r="D36" i="3"/>
  <c r="E36" i="3"/>
  <c r="A37" i="3"/>
  <c r="F37" i="3"/>
  <c r="C37" i="3"/>
  <c r="B37" i="3"/>
  <c r="G36" i="3"/>
  <c r="H36" i="3"/>
  <c r="D37" i="3"/>
  <c r="E37" i="3"/>
  <c r="A38" i="3"/>
  <c r="F38" i="3"/>
  <c r="C38" i="3"/>
  <c r="B38" i="3"/>
  <c r="G37" i="3"/>
  <c r="H37" i="3"/>
  <c r="D38" i="3"/>
  <c r="E38" i="3"/>
  <c r="A39" i="3"/>
  <c r="F39" i="3"/>
  <c r="B39" i="3"/>
  <c r="C39" i="3"/>
  <c r="G38" i="3"/>
  <c r="H38" i="3"/>
  <c r="D39" i="3"/>
  <c r="E39" i="3"/>
  <c r="A40" i="3"/>
  <c r="F40" i="3"/>
  <c r="C40" i="3"/>
  <c r="B40" i="3"/>
  <c r="G39" i="3"/>
  <c r="H39" i="3"/>
  <c r="D40" i="3"/>
  <c r="E40" i="3"/>
  <c r="A41" i="3"/>
  <c r="F41" i="3"/>
  <c r="C41" i="3"/>
  <c r="B41" i="3"/>
  <c r="G40" i="3"/>
  <c r="H40" i="3"/>
  <c r="D41" i="3"/>
  <c r="E41" i="3"/>
  <c r="A42" i="3"/>
  <c r="F42" i="3"/>
  <c r="C42" i="3"/>
  <c r="B42" i="3"/>
  <c r="G41" i="3"/>
  <c r="H41" i="3"/>
  <c r="D42" i="3"/>
  <c r="E42" i="3"/>
  <c r="A43" i="3"/>
  <c r="F43" i="3"/>
  <c r="B43" i="3"/>
  <c r="C43" i="3"/>
  <c r="G42" i="3"/>
  <c r="H42" i="3"/>
  <c r="D43" i="3"/>
  <c r="E43" i="3"/>
  <c r="A44" i="3"/>
  <c r="F44" i="3"/>
  <c r="C44" i="3"/>
  <c r="B44" i="3"/>
  <c r="G43" i="3"/>
  <c r="H43" i="3"/>
  <c r="D44" i="3"/>
  <c r="E44" i="3"/>
  <c r="A45" i="3"/>
  <c r="F45" i="3"/>
  <c r="C45" i="3"/>
  <c r="B45" i="3"/>
  <c r="G44" i="3"/>
  <c r="H44" i="3"/>
  <c r="D45" i="3"/>
  <c r="E45" i="3"/>
  <c r="A46" i="3"/>
  <c r="F46" i="3"/>
  <c r="C46" i="3"/>
  <c r="B46" i="3"/>
  <c r="G45" i="3"/>
  <c r="H45" i="3"/>
  <c r="D46" i="3"/>
  <c r="E46" i="3"/>
  <c r="A47" i="3"/>
  <c r="F47" i="3"/>
  <c r="B47" i="3"/>
  <c r="C47" i="3"/>
  <c r="G46" i="3"/>
  <c r="H46" i="3"/>
  <c r="D47" i="3"/>
  <c r="E47" i="3"/>
  <c r="A48" i="3"/>
  <c r="F48" i="3"/>
  <c r="C48" i="3"/>
  <c r="B48" i="3"/>
  <c r="G47" i="3"/>
  <c r="H47" i="3"/>
  <c r="D48" i="3"/>
  <c r="E48" i="3"/>
  <c r="A49" i="3"/>
  <c r="F49" i="3"/>
  <c r="C49" i="3"/>
  <c r="B49" i="3"/>
  <c r="G48" i="3"/>
  <c r="H48" i="3"/>
  <c r="D49" i="3"/>
  <c r="E49" i="3"/>
  <c r="A50" i="3"/>
  <c r="F50" i="3"/>
  <c r="C50" i="3"/>
  <c r="B50" i="3"/>
  <c r="G49" i="3"/>
  <c r="H49" i="3"/>
  <c r="D50" i="3"/>
  <c r="E50" i="3"/>
  <c r="A51" i="3"/>
  <c r="F51" i="3"/>
  <c r="B51" i="3"/>
  <c r="C51" i="3"/>
  <c r="G50" i="3"/>
  <c r="H50" i="3"/>
  <c r="D51" i="3"/>
  <c r="E51" i="3"/>
  <c r="A52" i="3"/>
  <c r="F52" i="3"/>
  <c r="C52" i="3"/>
  <c r="B52" i="3"/>
  <c r="G51" i="3"/>
  <c r="H51" i="3"/>
  <c r="D52" i="3"/>
  <c r="E52" i="3"/>
  <c r="A53" i="3"/>
  <c r="F53" i="3"/>
  <c r="C53" i="3"/>
  <c r="B53" i="3"/>
  <c r="G52" i="3"/>
  <c r="H52" i="3"/>
  <c r="D53" i="3"/>
  <c r="E53" i="3"/>
  <c r="A54" i="3"/>
  <c r="F54" i="3"/>
  <c r="C54" i="3"/>
  <c r="B54" i="3"/>
  <c r="G53" i="3"/>
  <c r="H53" i="3"/>
  <c r="D54" i="3"/>
  <c r="E54" i="3"/>
  <c r="A55" i="3"/>
  <c r="F55" i="3"/>
  <c r="B55" i="3"/>
  <c r="C55" i="3"/>
  <c r="G54" i="3"/>
  <c r="H54" i="3"/>
  <c r="D55" i="3"/>
  <c r="E55" i="3"/>
  <c r="A56" i="3"/>
  <c r="F56" i="3"/>
  <c r="C56" i="3"/>
  <c r="B56" i="3"/>
  <c r="G55" i="3"/>
  <c r="H55" i="3"/>
  <c r="D56" i="3"/>
  <c r="E56" i="3"/>
  <c r="A57" i="3"/>
  <c r="F57" i="3"/>
  <c r="C57" i="3"/>
  <c r="B57" i="3"/>
  <c r="G56" i="3"/>
  <c r="H56" i="3"/>
  <c r="D57" i="3"/>
  <c r="E57" i="3"/>
  <c r="A58" i="3"/>
  <c r="F58" i="3"/>
  <c r="C58" i="3"/>
  <c r="B58" i="3"/>
  <c r="G57" i="3"/>
  <c r="H57" i="3"/>
  <c r="D58" i="3"/>
  <c r="E58" i="3"/>
  <c r="A59" i="3"/>
  <c r="F59" i="3"/>
  <c r="B59" i="3"/>
  <c r="C59" i="3"/>
  <c r="G58" i="3"/>
  <c r="H58" i="3"/>
  <c r="D59" i="3"/>
  <c r="E59" i="3"/>
  <c r="A60" i="3"/>
  <c r="F60" i="3"/>
  <c r="C60" i="3"/>
  <c r="B60" i="3"/>
  <c r="G59" i="3"/>
  <c r="H59" i="3"/>
  <c r="D60" i="3"/>
  <c r="E60" i="3"/>
  <c r="A61" i="3"/>
  <c r="F61" i="3"/>
  <c r="C61" i="3"/>
  <c r="B61" i="3"/>
  <c r="G60" i="3"/>
  <c r="H60" i="3"/>
  <c r="D61" i="3"/>
  <c r="E61" i="3"/>
  <c r="A62" i="3"/>
  <c r="F62" i="3"/>
  <c r="C62" i="3"/>
  <c r="B62" i="3"/>
  <c r="G61" i="3"/>
  <c r="H61" i="3"/>
  <c r="D62" i="3"/>
  <c r="E62" i="3"/>
  <c r="A63" i="3"/>
  <c r="F63" i="3"/>
  <c r="B63" i="3"/>
  <c r="C63" i="3"/>
  <c r="G62" i="3"/>
  <c r="H62" i="3"/>
  <c r="D63" i="3"/>
  <c r="E63" i="3"/>
  <c r="A64" i="3"/>
  <c r="F64" i="3"/>
  <c r="C64" i="3"/>
  <c r="B64" i="3"/>
  <c r="G63" i="3"/>
  <c r="H63" i="3"/>
  <c r="D64" i="3"/>
  <c r="E64" i="3"/>
  <c r="A65" i="3"/>
  <c r="F65" i="3"/>
  <c r="C65" i="3"/>
  <c r="B65" i="3"/>
  <c r="G64" i="3"/>
  <c r="H64" i="3"/>
  <c r="D65" i="3"/>
  <c r="E65" i="3"/>
  <c r="A66" i="3"/>
  <c r="F66" i="3"/>
  <c r="C66" i="3"/>
  <c r="B66" i="3"/>
  <c r="G65" i="3"/>
  <c r="H65" i="3"/>
  <c r="D66" i="3"/>
  <c r="E66" i="3"/>
  <c r="A67" i="3"/>
  <c r="F67" i="3"/>
  <c r="B67" i="3"/>
  <c r="C67" i="3"/>
  <c r="G66" i="3"/>
  <c r="H66" i="3"/>
  <c r="D67" i="3"/>
  <c r="E67" i="3"/>
  <c r="A68" i="3"/>
  <c r="F68" i="3"/>
  <c r="C68" i="3"/>
  <c r="B68" i="3"/>
  <c r="G67" i="3"/>
  <c r="H67" i="3"/>
  <c r="D68" i="3"/>
  <c r="E68" i="3"/>
  <c r="A69" i="3"/>
  <c r="F69" i="3"/>
  <c r="C69" i="3"/>
  <c r="B69" i="3"/>
  <c r="G68" i="3"/>
  <c r="H68" i="3"/>
  <c r="D69" i="3"/>
  <c r="E69" i="3"/>
  <c r="A70" i="3"/>
  <c r="F70" i="3"/>
  <c r="C70" i="3"/>
  <c r="B70" i="3"/>
  <c r="G69" i="3"/>
  <c r="H69" i="3"/>
  <c r="D70" i="3"/>
  <c r="E70" i="3"/>
  <c r="A71" i="3"/>
  <c r="F71" i="3"/>
  <c r="B71" i="3"/>
  <c r="C71" i="3"/>
  <c r="G70" i="3"/>
  <c r="H70" i="3"/>
  <c r="D71" i="3"/>
  <c r="E71" i="3"/>
  <c r="A72" i="3"/>
  <c r="F72" i="3"/>
  <c r="C72" i="3"/>
  <c r="B72" i="3"/>
  <c r="G71" i="3"/>
  <c r="H71" i="3"/>
  <c r="D72" i="3"/>
  <c r="E72" i="3"/>
  <c r="A73" i="3"/>
  <c r="F73" i="3"/>
  <c r="C73" i="3"/>
  <c r="B73" i="3"/>
  <c r="G72" i="3"/>
  <c r="H72" i="3"/>
  <c r="D73" i="3"/>
  <c r="E73" i="3"/>
  <c r="A74" i="3"/>
  <c r="F74" i="3"/>
  <c r="C74" i="3"/>
  <c r="B74" i="3"/>
  <c r="G73" i="3"/>
  <c r="H73" i="3"/>
  <c r="D74" i="3"/>
  <c r="E74" i="3"/>
  <c r="A75" i="3"/>
  <c r="F75" i="3"/>
  <c r="B75" i="3"/>
  <c r="C75" i="3"/>
  <c r="G74" i="3"/>
  <c r="H74" i="3"/>
  <c r="D75" i="3"/>
  <c r="E75" i="3"/>
  <c r="A76" i="3"/>
  <c r="F76" i="3"/>
  <c r="C76" i="3"/>
  <c r="B76" i="3"/>
  <c r="G75" i="3"/>
  <c r="H75" i="3"/>
  <c r="D76" i="3"/>
  <c r="E76" i="3"/>
  <c r="A77" i="3"/>
  <c r="F77" i="3"/>
  <c r="C77" i="3"/>
  <c r="B77" i="3"/>
  <c r="G76" i="3"/>
  <c r="H76" i="3"/>
  <c r="D77" i="3"/>
  <c r="E77" i="3"/>
  <c r="A78" i="3"/>
  <c r="F78" i="3"/>
  <c r="C78" i="3"/>
  <c r="B78" i="3"/>
  <c r="G77" i="3"/>
  <c r="H77" i="3"/>
  <c r="D78" i="3"/>
  <c r="E78" i="3"/>
  <c r="A79" i="3"/>
  <c r="F79" i="3"/>
  <c r="B79" i="3"/>
  <c r="C79" i="3"/>
  <c r="G78" i="3"/>
  <c r="H78" i="3"/>
  <c r="D79" i="3"/>
  <c r="E79" i="3"/>
  <c r="A80" i="3"/>
  <c r="F80" i="3"/>
  <c r="C80" i="3"/>
  <c r="B80" i="3"/>
  <c r="G79" i="3"/>
  <c r="H79" i="3"/>
  <c r="D80" i="3"/>
  <c r="E80" i="3"/>
  <c r="A81" i="3"/>
  <c r="F81" i="3"/>
  <c r="C81" i="3"/>
  <c r="B81" i="3"/>
  <c r="G80" i="3"/>
  <c r="H80" i="3"/>
  <c r="D81" i="3"/>
  <c r="E81" i="3"/>
  <c r="A82" i="3"/>
  <c r="F82" i="3"/>
  <c r="C82" i="3"/>
  <c r="B82" i="3"/>
  <c r="G81" i="3"/>
  <c r="H81" i="3"/>
  <c r="D82" i="3"/>
  <c r="E82" i="3"/>
  <c r="A83" i="3"/>
  <c r="F83" i="3"/>
  <c r="B83" i="3"/>
  <c r="C83" i="3"/>
  <c r="G82" i="3"/>
  <c r="H82" i="3"/>
  <c r="D83" i="3"/>
  <c r="E83" i="3"/>
  <c r="A84" i="3"/>
  <c r="F84" i="3"/>
  <c r="C84" i="3"/>
  <c r="B84" i="3"/>
  <c r="G83" i="3"/>
  <c r="H83" i="3"/>
  <c r="D84" i="3"/>
  <c r="E84" i="3"/>
  <c r="A85" i="3"/>
  <c r="F85" i="3"/>
  <c r="C85" i="3"/>
  <c r="B85" i="3"/>
  <c r="G84" i="3"/>
  <c r="H84" i="3"/>
  <c r="D85" i="3"/>
  <c r="E85" i="3"/>
  <c r="A86" i="3"/>
  <c r="F86" i="3"/>
  <c r="C86" i="3"/>
  <c r="B86" i="3"/>
  <c r="G85" i="3"/>
  <c r="H85" i="3"/>
  <c r="D86" i="3"/>
  <c r="E86" i="3"/>
  <c r="A87" i="3"/>
  <c r="F87" i="3"/>
  <c r="B87" i="3"/>
  <c r="C87" i="3"/>
  <c r="G86" i="3"/>
  <c r="H86" i="3"/>
  <c r="D87" i="3"/>
  <c r="E87" i="3"/>
  <c r="A88" i="3"/>
  <c r="F88" i="3"/>
  <c r="C88" i="3"/>
  <c r="B88" i="3"/>
  <c r="G87" i="3"/>
  <c r="H87" i="3"/>
  <c r="D88" i="3"/>
  <c r="E88" i="3"/>
  <c r="A89" i="3"/>
  <c r="F89" i="3"/>
  <c r="C89" i="3"/>
  <c r="B89" i="3"/>
  <c r="G88" i="3"/>
  <c r="H88" i="3"/>
  <c r="D89" i="3"/>
  <c r="E89" i="3"/>
  <c r="A90" i="3"/>
  <c r="F90" i="3"/>
  <c r="C90" i="3"/>
  <c r="B90" i="3"/>
  <c r="G89" i="3"/>
  <c r="H89" i="3"/>
  <c r="D90" i="3"/>
  <c r="E90" i="3"/>
  <c r="A91" i="3"/>
  <c r="F91" i="3"/>
  <c r="B91" i="3"/>
  <c r="C91" i="3"/>
  <c r="G90" i="3"/>
  <c r="H90" i="3"/>
  <c r="D91" i="3"/>
  <c r="E91" i="3"/>
  <c r="A92" i="3"/>
  <c r="F92" i="3"/>
  <c r="C92" i="3"/>
  <c r="B92" i="3"/>
  <c r="G91" i="3"/>
  <c r="H91" i="3"/>
  <c r="D92" i="3"/>
  <c r="E92" i="3"/>
  <c r="A93" i="3"/>
  <c r="F93" i="3"/>
  <c r="C93" i="3"/>
  <c r="B93" i="3"/>
  <c r="G92" i="3"/>
  <c r="H92" i="3"/>
  <c r="D93" i="3"/>
  <c r="E93" i="3"/>
  <c r="A94" i="3"/>
  <c r="F94" i="3"/>
  <c r="C94" i="3"/>
  <c r="B94" i="3"/>
  <c r="G93" i="3"/>
  <c r="H93" i="3"/>
  <c r="D94" i="3"/>
  <c r="E94" i="3"/>
  <c r="A95" i="3"/>
  <c r="F95" i="3"/>
  <c r="B95" i="3"/>
  <c r="C95" i="3"/>
  <c r="G94" i="3"/>
  <c r="H94" i="3"/>
  <c r="D95" i="3"/>
  <c r="E95" i="3"/>
  <c r="A96" i="3"/>
  <c r="F96" i="3"/>
  <c r="C96" i="3"/>
  <c r="B96" i="3"/>
  <c r="G95" i="3"/>
  <c r="H95" i="3"/>
  <c r="D96" i="3"/>
  <c r="E96" i="3"/>
  <c r="A97" i="3"/>
  <c r="F97" i="3"/>
  <c r="C97" i="3"/>
  <c r="B97" i="3"/>
  <c r="G96" i="3"/>
  <c r="H96" i="3"/>
  <c r="D97" i="3"/>
  <c r="E97" i="3"/>
  <c r="A98" i="3"/>
  <c r="F98" i="3"/>
  <c r="C98" i="3"/>
  <c r="B98" i="3"/>
  <c r="G97" i="3"/>
  <c r="H97" i="3"/>
  <c r="D98" i="3"/>
  <c r="E98" i="3"/>
  <c r="A99" i="3"/>
  <c r="F99" i="3"/>
  <c r="B99" i="3"/>
  <c r="C99" i="3"/>
  <c r="G98" i="3"/>
  <c r="H98" i="3"/>
  <c r="D99" i="3"/>
  <c r="E99" i="3"/>
  <c r="A100" i="3"/>
  <c r="F100" i="3"/>
  <c r="C100" i="3"/>
  <c r="B100" i="3"/>
  <c r="G99" i="3"/>
  <c r="H99" i="3"/>
  <c r="D100" i="3"/>
  <c r="E100" i="3"/>
  <c r="A101" i="3"/>
  <c r="F101" i="3"/>
  <c r="C101" i="3"/>
  <c r="B101" i="3"/>
  <c r="G100" i="3"/>
  <c r="H100" i="3"/>
  <c r="D101" i="3"/>
  <c r="E101" i="3"/>
  <c r="A102" i="3"/>
  <c r="F102" i="3"/>
  <c r="C102" i="3"/>
  <c r="B102" i="3"/>
  <c r="G101" i="3"/>
  <c r="H101" i="3"/>
  <c r="D102" i="3"/>
  <c r="E102" i="3"/>
  <c r="A103" i="3"/>
  <c r="F103" i="3"/>
  <c r="B103" i="3"/>
  <c r="C103" i="3"/>
  <c r="G102" i="3"/>
  <c r="H102" i="3"/>
  <c r="D103" i="3"/>
  <c r="E103" i="3"/>
  <c r="A104" i="3"/>
  <c r="F104" i="3"/>
  <c r="C104" i="3"/>
  <c r="B104" i="3"/>
  <c r="G103" i="3"/>
  <c r="H103" i="3"/>
  <c r="D104" i="3"/>
  <c r="E104" i="3"/>
  <c r="A105" i="3"/>
  <c r="F105" i="3"/>
  <c r="C105" i="3"/>
  <c r="B105" i="3"/>
  <c r="G104" i="3"/>
  <c r="H104" i="3"/>
  <c r="D105" i="3"/>
  <c r="E105" i="3"/>
  <c r="A106" i="3"/>
  <c r="F106" i="3"/>
  <c r="C106" i="3"/>
  <c r="B106" i="3"/>
  <c r="G105" i="3"/>
  <c r="H105" i="3"/>
  <c r="D106" i="3"/>
  <c r="E106" i="3"/>
  <c r="A107" i="3"/>
  <c r="F107" i="3"/>
  <c r="B107" i="3"/>
  <c r="C107" i="3"/>
  <c r="G106" i="3"/>
  <c r="H106" i="3"/>
  <c r="D107" i="3"/>
  <c r="E107" i="3"/>
  <c r="A108" i="3"/>
  <c r="F108" i="3"/>
  <c r="C108" i="3"/>
  <c r="B108" i="3"/>
  <c r="G107" i="3"/>
  <c r="H107" i="3"/>
  <c r="D108" i="3"/>
  <c r="E108" i="3"/>
  <c r="A109" i="3"/>
  <c r="F109" i="3"/>
  <c r="C109" i="3"/>
  <c r="B109" i="3"/>
  <c r="G108" i="3"/>
  <c r="H108" i="3"/>
  <c r="D109" i="3"/>
  <c r="E109" i="3"/>
  <c r="A110" i="3"/>
  <c r="F110" i="3"/>
  <c r="C110" i="3"/>
  <c r="B110" i="3"/>
  <c r="G109" i="3"/>
  <c r="H109" i="3"/>
  <c r="D110" i="3"/>
  <c r="E110" i="3"/>
  <c r="A111" i="3"/>
  <c r="F111" i="3"/>
  <c r="B111" i="3"/>
  <c r="C111" i="3"/>
  <c r="G110" i="3"/>
  <c r="H110" i="3"/>
  <c r="D111" i="3"/>
  <c r="E111" i="3"/>
  <c r="A112" i="3"/>
  <c r="F112" i="3"/>
  <c r="C112" i="3"/>
  <c r="B112" i="3"/>
  <c r="G111" i="3"/>
  <c r="H111" i="3"/>
  <c r="D112" i="3"/>
  <c r="E112" i="3"/>
  <c r="A113" i="3"/>
  <c r="F113" i="3"/>
  <c r="C113" i="3"/>
  <c r="B113" i="3"/>
  <c r="G112" i="3"/>
  <c r="H112" i="3"/>
  <c r="D113" i="3"/>
  <c r="E113" i="3"/>
  <c r="A114" i="3"/>
  <c r="F114" i="3"/>
  <c r="C114" i="3"/>
  <c r="B114" i="3"/>
  <c r="G113" i="3"/>
  <c r="H113" i="3"/>
  <c r="D114" i="3"/>
  <c r="E114" i="3"/>
  <c r="A115" i="3"/>
  <c r="F115" i="3"/>
  <c r="B115" i="3"/>
  <c r="C115" i="3"/>
  <c r="G114" i="3"/>
  <c r="H114" i="3"/>
  <c r="D115" i="3"/>
  <c r="E115" i="3"/>
  <c r="A116" i="3"/>
  <c r="F116" i="3"/>
  <c r="C116" i="3"/>
  <c r="B116" i="3"/>
  <c r="G115" i="3"/>
  <c r="H115" i="3"/>
  <c r="D116" i="3"/>
  <c r="E116" i="3"/>
  <c r="A117" i="3"/>
  <c r="F117" i="3"/>
  <c r="C117" i="3"/>
  <c r="B117" i="3"/>
  <c r="G116" i="3"/>
  <c r="H116" i="3"/>
  <c r="D117" i="3"/>
  <c r="E117" i="3"/>
  <c r="A118" i="3"/>
  <c r="F118" i="3"/>
  <c r="C118" i="3"/>
  <c r="B118" i="3"/>
  <c r="G117" i="3"/>
  <c r="H117" i="3"/>
  <c r="D118" i="3"/>
  <c r="E118" i="3"/>
  <c r="A119" i="3"/>
  <c r="F119" i="3"/>
  <c r="B119" i="3"/>
  <c r="C119" i="3"/>
  <c r="G118" i="3"/>
  <c r="H118" i="3"/>
  <c r="D119" i="3"/>
  <c r="E119" i="3"/>
  <c r="A120" i="3"/>
  <c r="F120" i="3"/>
  <c r="C120" i="3"/>
  <c r="B120" i="3"/>
  <c r="G119" i="3"/>
  <c r="H119" i="3"/>
  <c r="D120" i="3"/>
  <c r="E120" i="3"/>
  <c r="A121" i="3"/>
  <c r="F121" i="3"/>
  <c r="C121" i="3"/>
  <c r="B121" i="3"/>
  <c r="G120" i="3"/>
  <c r="H120" i="3"/>
  <c r="D121" i="3"/>
  <c r="E121" i="3"/>
  <c r="A122" i="3"/>
  <c r="F122" i="3"/>
  <c r="C122" i="3"/>
  <c r="B122" i="3"/>
  <c r="G121" i="3"/>
  <c r="H121" i="3"/>
  <c r="D122" i="3"/>
  <c r="E122" i="3"/>
  <c r="A123" i="3"/>
  <c r="F123" i="3"/>
  <c r="B123" i="3"/>
  <c r="C123" i="3"/>
  <c r="G122" i="3"/>
  <c r="H122" i="3"/>
  <c r="D123" i="3"/>
  <c r="E123" i="3"/>
  <c r="A124" i="3"/>
  <c r="F124" i="3"/>
  <c r="C124" i="3"/>
  <c r="B124" i="3"/>
  <c r="G123" i="3"/>
  <c r="H123" i="3"/>
  <c r="D124" i="3"/>
  <c r="E124" i="3"/>
  <c r="A125" i="3"/>
  <c r="F125" i="3"/>
  <c r="C125" i="3"/>
  <c r="B125" i="3"/>
  <c r="G124" i="3"/>
  <c r="H124" i="3"/>
  <c r="D125" i="3"/>
  <c r="E125" i="3"/>
  <c r="A126" i="3"/>
  <c r="F126" i="3"/>
  <c r="C126" i="3"/>
  <c r="B126" i="3"/>
  <c r="G125" i="3"/>
  <c r="H125" i="3"/>
  <c r="D126" i="3"/>
  <c r="E126" i="3"/>
  <c r="A127" i="3"/>
  <c r="F127" i="3"/>
  <c r="B127" i="3"/>
  <c r="C127" i="3"/>
  <c r="G126" i="3"/>
  <c r="H126" i="3"/>
  <c r="D127" i="3"/>
  <c r="E127" i="3"/>
  <c r="A128" i="3"/>
  <c r="F128" i="3"/>
  <c r="C128" i="3"/>
  <c r="B128" i="3"/>
  <c r="G127" i="3"/>
  <c r="H127" i="3"/>
  <c r="D128" i="3"/>
  <c r="E128" i="3"/>
  <c r="A129" i="3"/>
  <c r="F129" i="3"/>
  <c r="C129" i="3"/>
  <c r="B129" i="3"/>
  <c r="G128" i="3"/>
  <c r="H128" i="3"/>
  <c r="D129" i="3"/>
  <c r="E129" i="3"/>
  <c r="A130" i="3"/>
  <c r="F130" i="3"/>
  <c r="C130" i="3"/>
  <c r="B130" i="3"/>
  <c r="G129" i="3"/>
  <c r="H129" i="3"/>
  <c r="D130" i="3"/>
  <c r="E130" i="3"/>
  <c r="A131" i="3"/>
  <c r="F131" i="3"/>
  <c r="B131" i="3"/>
  <c r="C131" i="3"/>
  <c r="G130" i="3"/>
  <c r="H130" i="3"/>
  <c r="D131" i="3"/>
  <c r="E131" i="3"/>
  <c r="A132" i="3"/>
  <c r="F132" i="3"/>
  <c r="C132" i="3"/>
  <c r="B132" i="3"/>
  <c r="G131" i="3"/>
  <c r="H131" i="3"/>
  <c r="D132" i="3"/>
  <c r="E132" i="3"/>
  <c r="A133" i="3"/>
  <c r="F133" i="3"/>
  <c r="C133" i="3"/>
  <c r="B133" i="3"/>
  <c r="G132" i="3"/>
  <c r="H132" i="3"/>
  <c r="D133" i="3"/>
  <c r="E133" i="3"/>
  <c r="A134" i="3"/>
  <c r="F134" i="3"/>
  <c r="C134" i="3"/>
  <c r="B134" i="3"/>
  <c r="G133" i="3"/>
  <c r="H133" i="3"/>
  <c r="D134" i="3"/>
  <c r="E134" i="3"/>
  <c r="A135" i="3"/>
  <c r="F135" i="3"/>
  <c r="B135" i="3"/>
  <c r="C135" i="3"/>
  <c r="G134" i="3"/>
  <c r="H134" i="3"/>
  <c r="D135" i="3"/>
  <c r="E135" i="3"/>
  <c r="A136" i="3"/>
  <c r="F136" i="3"/>
  <c r="C136" i="3"/>
  <c r="B136" i="3"/>
  <c r="G135" i="3"/>
  <c r="H135" i="3"/>
  <c r="D136" i="3"/>
  <c r="E136" i="3"/>
  <c r="A137" i="3"/>
  <c r="F137" i="3"/>
  <c r="C137" i="3"/>
  <c r="B137" i="3"/>
  <c r="G136" i="3"/>
  <c r="H136" i="3"/>
  <c r="D137" i="3"/>
  <c r="E137" i="3"/>
  <c r="A138" i="3"/>
  <c r="F138" i="3"/>
  <c r="C138" i="3"/>
  <c r="B138" i="3"/>
  <c r="G137" i="3"/>
  <c r="H137" i="3"/>
  <c r="D138" i="3"/>
  <c r="E138" i="3"/>
  <c r="A139" i="3"/>
  <c r="F139" i="3"/>
  <c r="B139" i="3"/>
  <c r="C139" i="3"/>
  <c r="G138" i="3"/>
  <c r="H138" i="3"/>
  <c r="D139" i="3"/>
  <c r="E139" i="3"/>
  <c r="A140" i="3"/>
  <c r="F140" i="3"/>
  <c r="C140" i="3"/>
  <c r="B140" i="3"/>
  <c r="G139" i="3"/>
  <c r="H139" i="3"/>
  <c r="D140" i="3"/>
  <c r="E140" i="3"/>
  <c r="A141" i="3"/>
  <c r="F141" i="3"/>
  <c r="C141" i="3"/>
  <c r="B141" i="3"/>
  <c r="G140" i="3"/>
  <c r="H140" i="3"/>
  <c r="D141" i="3"/>
  <c r="E141" i="3"/>
  <c r="A142" i="3"/>
  <c r="F142" i="3"/>
  <c r="C142" i="3"/>
  <c r="B142" i="3"/>
  <c r="G141" i="3"/>
  <c r="H141" i="3"/>
  <c r="D142" i="3"/>
  <c r="E142" i="3"/>
  <c r="A143" i="3"/>
  <c r="F143" i="3"/>
  <c r="B143" i="3"/>
  <c r="C143" i="3"/>
  <c r="G142" i="3"/>
  <c r="H142" i="3"/>
  <c r="D143" i="3"/>
  <c r="E143" i="3"/>
  <c r="A144" i="3"/>
  <c r="F144" i="3"/>
  <c r="C144" i="3"/>
  <c r="B144" i="3"/>
  <c r="G143" i="3"/>
  <c r="H143" i="3"/>
  <c r="D144" i="3"/>
  <c r="E144" i="3"/>
  <c r="A145" i="3"/>
  <c r="F145" i="3"/>
  <c r="C145" i="3"/>
  <c r="B145" i="3"/>
  <c r="G144" i="3"/>
  <c r="H144" i="3"/>
  <c r="D145" i="3"/>
  <c r="E145" i="3"/>
  <c r="A146" i="3"/>
  <c r="F146" i="3"/>
  <c r="C146" i="3"/>
  <c r="B146" i="3"/>
  <c r="G145" i="3"/>
  <c r="H145" i="3"/>
  <c r="D146" i="3"/>
  <c r="E146" i="3"/>
  <c r="A147" i="3"/>
  <c r="F147" i="3"/>
  <c r="B147" i="3"/>
  <c r="C147" i="3"/>
  <c r="G146" i="3"/>
  <c r="H146" i="3"/>
  <c r="D147" i="3"/>
  <c r="E147" i="3"/>
  <c r="A148" i="3"/>
  <c r="F148" i="3"/>
  <c r="C148" i="3"/>
  <c r="B148" i="3"/>
  <c r="G147" i="3"/>
  <c r="H147" i="3"/>
  <c r="D148" i="3"/>
  <c r="E148" i="3"/>
  <c r="A149" i="3"/>
  <c r="F149" i="3"/>
  <c r="C149" i="3"/>
  <c r="B149" i="3"/>
  <c r="G148" i="3"/>
  <c r="H148" i="3"/>
  <c r="D149" i="3"/>
  <c r="E149" i="3"/>
  <c r="A150" i="3"/>
  <c r="F150" i="3"/>
  <c r="C150" i="3"/>
  <c r="B150" i="3"/>
  <c r="G149" i="3"/>
  <c r="H149" i="3"/>
  <c r="D150" i="3"/>
  <c r="E150" i="3"/>
  <c r="A151" i="3"/>
  <c r="F151" i="3"/>
  <c r="B151" i="3"/>
  <c r="C151" i="3"/>
  <c r="G150" i="3"/>
  <c r="H150" i="3"/>
  <c r="D151" i="3"/>
  <c r="E151" i="3"/>
  <c r="A152" i="3"/>
  <c r="F152" i="3"/>
  <c r="C152" i="3"/>
  <c r="B152" i="3"/>
  <c r="G151" i="3"/>
  <c r="H151" i="3"/>
  <c r="D152" i="3"/>
  <c r="E152" i="3"/>
  <c r="A153" i="3"/>
  <c r="F153" i="3"/>
  <c r="C153" i="3"/>
  <c r="B153" i="3"/>
  <c r="G152" i="3"/>
  <c r="H152" i="3"/>
  <c r="D153" i="3"/>
  <c r="E153" i="3"/>
  <c r="A154" i="3"/>
  <c r="F154" i="3"/>
  <c r="C154" i="3"/>
  <c r="B154" i="3"/>
  <c r="G153" i="3"/>
  <c r="H153" i="3"/>
  <c r="D154" i="3"/>
  <c r="E154" i="3"/>
  <c r="A155" i="3"/>
  <c r="F155" i="3"/>
  <c r="B155" i="3"/>
  <c r="C155" i="3"/>
  <c r="G154" i="3"/>
  <c r="H154" i="3"/>
  <c r="D155" i="3"/>
  <c r="E155" i="3"/>
  <c r="A156" i="3"/>
  <c r="F156" i="3"/>
  <c r="C156" i="3"/>
  <c r="B156" i="3"/>
  <c r="G155" i="3"/>
  <c r="H155" i="3"/>
  <c r="D156" i="3"/>
  <c r="E156" i="3"/>
  <c r="A157" i="3"/>
  <c r="F157" i="3"/>
  <c r="C157" i="3"/>
  <c r="B157" i="3"/>
  <c r="G156" i="3"/>
  <c r="H156" i="3"/>
  <c r="D157" i="3"/>
  <c r="E157" i="3"/>
  <c r="A158" i="3"/>
  <c r="F158" i="3"/>
  <c r="C158" i="3"/>
  <c r="B158" i="3"/>
  <c r="G157" i="3"/>
  <c r="H157" i="3"/>
  <c r="D158" i="3"/>
  <c r="E158" i="3"/>
  <c r="A159" i="3"/>
  <c r="F159" i="3"/>
  <c r="B159" i="3"/>
  <c r="C159" i="3"/>
  <c r="G158" i="3"/>
  <c r="H158" i="3"/>
  <c r="D159" i="3"/>
  <c r="E159" i="3"/>
  <c r="A160" i="3"/>
  <c r="F160" i="3"/>
  <c r="C160" i="3"/>
  <c r="B160" i="3"/>
  <c r="G159" i="3"/>
  <c r="H159" i="3"/>
  <c r="D160" i="3"/>
  <c r="E160" i="3"/>
  <c r="A161" i="3"/>
  <c r="F161" i="3"/>
  <c r="C161" i="3"/>
  <c r="B161" i="3"/>
  <c r="G160" i="3"/>
  <c r="H160" i="3"/>
  <c r="D161" i="3"/>
  <c r="E161" i="3"/>
  <c r="A162" i="3"/>
  <c r="F162" i="3"/>
  <c r="C162" i="3"/>
  <c r="B162" i="3"/>
  <c r="G161" i="3"/>
  <c r="H161" i="3"/>
  <c r="D162" i="3"/>
  <c r="E162" i="3"/>
  <c r="A163" i="3"/>
  <c r="F163" i="3"/>
  <c r="B163" i="3"/>
  <c r="C163" i="3"/>
  <c r="G162" i="3"/>
  <c r="H162" i="3"/>
  <c r="D163" i="3"/>
  <c r="E163" i="3"/>
  <c r="A164" i="3"/>
  <c r="F164" i="3"/>
  <c r="C164" i="3"/>
  <c r="B164" i="3"/>
  <c r="G163" i="3"/>
  <c r="H163" i="3"/>
  <c r="D164" i="3"/>
  <c r="E164" i="3"/>
  <c r="A165" i="3"/>
  <c r="F165" i="3"/>
  <c r="C165" i="3"/>
  <c r="B165" i="3"/>
  <c r="G164" i="3"/>
  <c r="H164" i="3"/>
  <c r="D165" i="3"/>
  <c r="E165" i="3"/>
  <c r="A166" i="3"/>
  <c r="F166" i="3"/>
  <c r="C166" i="3"/>
  <c r="B166" i="3"/>
  <c r="G165" i="3"/>
  <c r="H165" i="3"/>
  <c r="D166" i="3"/>
  <c r="E166" i="3"/>
  <c r="A167" i="3"/>
  <c r="F167" i="3"/>
  <c r="B167" i="3"/>
  <c r="C167" i="3"/>
  <c r="G166" i="3"/>
  <c r="H166" i="3"/>
  <c r="D167" i="3"/>
  <c r="E167" i="3"/>
  <c r="A168" i="3"/>
  <c r="F168" i="3"/>
  <c r="C168" i="3"/>
  <c r="B168" i="3"/>
  <c r="G167" i="3"/>
  <c r="H167" i="3"/>
  <c r="D168" i="3"/>
  <c r="E168" i="3"/>
  <c r="A169" i="3"/>
  <c r="F169" i="3"/>
  <c r="C169" i="3"/>
  <c r="B169" i="3"/>
  <c r="G168" i="3"/>
  <c r="H168" i="3"/>
  <c r="D169" i="3"/>
  <c r="E169" i="3"/>
  <c r="A170" i="3"/>
  <c r="F170" i="3"/>
  <c r="C170" i="3"/>
  <c r="B170" i="3"/>
  <c r="G169" i="3"/>
  <c r="H169" i="3"/>
  <c r="D170" i="3"/>
  <c r="E170" i="3"/>
  <c r="A171" i="3"/>
  <c r="F171" i="3"/>
  <c r="B171" i="3"/>
  <c r="C171" i="3"/>
  <c r="G170" i="3"/>
  <c r="H170" i="3"/>
  <c r="D171" i="3"/>
  <c r="E171" i="3"/>
  <c r="A172" i="3"/>
  <c r="F172" i="3"/>
  <c r="C172" i="3"/>
  <c r="B172" i="3"/>
  <c r="G171" i="3"/>
  <c r="H171" i="3"/>
  <c r="D172" i="3"/>
  <c r="E172" i="3"/>
  <c r="A173" i="3"/>
  <c r="F173" i="3"/>
  <c r="C173" i="3"/>
  <c r="B173" i="3"/>
  <c r="G172" i="3"/>
  <c r="H172" i="3"/>
  <c r="D173" i="3"/>
  <c r="E173" i="3"/>
  <c r="A174" i="3"/>
  <c r="F174" i="3"/>
  <c r="C174" i="3"/>
  <c r="B174" i="3"/>
  <c r="G173" i="3"/>
  <c r="H173" i="3"/>
  <c r="D174" i="3"/>
  <c r="E174" i="3"/>
  <c r="A175" i="3"/>
  <c r="F175" i="3"/>
  <c r="B175" i="3"/>
  <c r="C175" i="3"/>
  <c r="G174" i="3"/>
  <c r="H174" i="3"/>
  <c r="D175" i="3"/>
  <c r="E175" i="3"/>
  <c r="A176" i="3"/>
  <c r="F176" i="3"/>
  <c r="C176" i="3"/>
  <c r="B176" i="3"/>
  <c r="G175" i="3"/>
  <c r="H175" i="3"/>
  <c r="D176" i="3"/>
  <c r="E176" i="3"/>
  <c r="A177" i="3"/>
  <c r="F177" i="3"/>
  <c r="C177" i="3"/>
  <c r="B177" i="3"/>
  <c r="G176" i="3"/>
  <c r="H176" i="3"/>
  <c r="D177" i="3"/>
  <c r="E177" i="3"/>
  <c r="A178" i="3"/>
  <c r="F178" i="3"/>
  <c r="C178" i="3"/>
  <c r="B178" i="3"/>
  <c r="G177" i="3"/>
  <c r="H177" i="3"/>
  <c r="D178" i="3"/>
  <c r="E178" i="3"/>
  <c r="A179" i="3"/>
  <c r="F179" i="3"/>
  <c r="B179" i="3"/>
  <c r="C179" i="3"/>
  <c r="G178" i="3"/>
  <c r="H178" i="3"/>
  <c r="D179" i="3"/>
  <c r="E179" i="3"/>
  <c r="A180" i="3"/>
  <c r="F180" i="3"/>
  <c r="C180" i="3"/>
  <c r="B180" i="3"/>
  <c r="G179" i="3"/>
  <c r="H179" i="3"/>
  <c r="D180" i="3"/>
  <c r="E180" i="3"/>
  <c r="A181" i="3"/>
  <c r="F181" i="3"/>
  <c r="C181" i="3"/>
  <c r="B181" i="3"/>
  <c r="G180" i="3"/>
  <c r="H180" i="3"/>
  <c r="D181" i="3"/>
  <c r="E181" i="3"/>
  <c r="A182" i="3"/>
  <c r="F182" i="3"/>
  <c r="C182" i="3"/>
  <c r="B182" i="3"/>
  <c r="G181" i="3"/>
  <c r="H181" i="3"/>
  <c r="D182" i="3"/>
  <c r="E182" i="3"/>
  <c r="A183" i="3"/>
  <c r="F183" i="3"/>
  <c r="B183" i="3"/>
  <c r="C183" i="3"/>
  <c r="G182" i="3"/>
  <c r="H182" i="3"/>
  <c r="D183" i="3"/>
  <c r="E183" i="3"/>
  <c r="A184" i="3"/>
  <c r="F184" i="3"/>
  <c r="C184" i="3"/>
  <c r="B184" i="3"/>
  <c r="G183" i="3"/>
  <c r="H183" i="3"/>
  <c r="D184" i="3"/>
  <c r="E184" i="3"/>
  <c r="A185" i="3"/>
  <c r="F185" i="3"/>
  <c r="C185" i="3"/>
  <c r="B185" i="3"/>
  <c r="G184" i="3"/>
  <c r="H184" i="3"/>
  <c r="D185" i="3"/>
  <c r="E185" i="3"/>
  <c r="A186" i="3"/>
  <c r="F186" i="3"/>
  <c r="C186" i="3"/>
  <c r="B186" i="3"/>
  <c r="G185" i="3"/>
  <c r="H185" i="3"/>
  <c r="D186" i="3"/>
  <c r="E186" i="3"/>
  <c r="A187" i="3"/>
  <c r="F187" i="3"/>
  <c r="B187" i="3"/>
  <c r="C187" i="3"/>
  <c r="G186" i="3"/>
  <c r="H186" i="3"/>
  <c r="D187" i="3"/>
  <c r="E187" i="3"/>
  <c r="A188" i="3"/>
  <c r="F188" i="3"/>
  <c r="C188" i="3"/>
  <c r="B188" i="3"/>
  <c r="G187" i="3"/>
  <c r="H187" i="3"/>
  <c r="D188" i="3"/>
  <c r="E188" i="3"/>
  <c r="A189" i="3"/>
  <c r="F189" i="3"/>
  <c r="C189" i="3"/>
  <c r="B189" i="3"/>
  <c r="G188" i="3"/>
  <c r="H188" i="3"/>
  <c r="D189" i="3"/>
  <c r="E189" i="3"/>
  <c r="A190" i="3"/>
  <c r="F190" i="3"/>
  <c r="C190" i="3"/>
  <c r="B190" i="3"/>
  <c r="G189" i="3"/>
  <c r="H189" i="3"/>
  <c r="D190" i="3"/>
  <c r="E190" i="3"/>
  <c r="A191" i="3"/>
  <c r="F191" i="3"/>
  <c r="B191" i="3"/>
  <c r="C191" i="3"/>
  <c r="G190" i="3"/>
  <c r="H190" i="3"/>
  <c r="D191" i="3"/>
  <c r="E191" i="3"/>
  <c r="A192" i="3"/>
  <c r="F192" i="3"/>
  <c r="C192" i="3"/>
  <c r="B192" i="3"/>
  <c r="G191" i="3"/>
  <c r="H191" i="3"/>
  <c r="D192" i="3"/>
  <c r="E192" i="3"/>
  <c r="A193" i="3"/>
  <c r="F193" i="3"/>
  <c r="C193" i="3"/>
  <c r="B193" i="3"/>
  <c r="G192" i="3"/>
  <c r="H192" i="3"/>
  <c r="D193" i="3"/>
  <c r="E193" i="3"/>
  <c r="A194" i="3"/>
  <c r="F194" i="3"/>
  <c r="C194" i="3"/>
  <c r="B194" i="3"/>
  <c r="G193" i="3"/>
  <c r="H193" i="3"/>
  <c r="D194" i="3"/>
  <c r="E194" i="3"/>
  <c r="A195" i="3"/>
  <c r="F195" i="3"/>
  <c r="B195" i="3"/>
  <c r="C195" i="3"/>
  <c r="G194" i="3"/>
  <c r="H194" i="3"/>
  <c r="D195" i="3"/>
  <c r="E195" i="3"/>
  <c r="A196" i="3"/>
  <c r="F196" i="3"/>
  <c r="C196" i="3"/>
  <c r="B196" i="3"/>
  <c r="G195" i="3"/>
  <c r="H195" i="3"/>
  <c r="D196" i="3"/>
  <c r="E196" i="3"/>
  <c r="A197" i="3"/>
  <c r="F197" i="3"/>
  <c r="C197" i="3"/>
  <c r="B197" i="3"/>
  <c r="G196" i="3"/>
  <c r="H196" i="3"/>
  <c r="D197" i="3"/>
  <c r="E197" i="3"/>
  <c r="A198" i="3"/>
  <c r="F198" i="3"/>
  <c r="C198" i="3"/>
  <c r="B198" i="3"/>
  <c r="G197" i="3"/>
  <c r="H197" i="3"/>
  <c r="D198" i="3"/>
  <c r="E198" i="3"/>
  <c r="A199" i="3"/>
  <c r="F199" i="3"/>
  <c r="B199" i="3"/>
  <c r="C199" i="3"/>
  <c r="G198" i="3"/>
  <c r="H198" i="3"/>
  <c r="D199" i="3"/>
  <c r="E199" i="3"/>
  <c r="A200" i="3"/>
  <c r="F200" i="3"/>
  <c r="C200" i="3"/>
  <c r="B200" i="3"/>
  <c r="G199" i="3"/>
  <c r="H199" i="3"/>
  <c r="D200" i="3"/>
  <c r="E200" i="3"/>
  <c r="A201" i="3"/>
  <c r="F201" i="3"/>
  <c r="C201" i="3"/>
  <c r="B201" i="3"/>
  <c r="G200" i="3"/>
  <c r="H200" i="3"/>
  <c r="D201" i="3"/>
  <c r="E201" i="3"/>
  <c r="A202" i="3"/>
  <c r="F202" i="3"/>
  <c r="C202" i="3"/>
  <c r="B202" i="3"/>
  <c r="G201" i="3"/>
  <c r="H201" i="3"/>
  <c r="D202" i="3"/>
  <c r="E202" i="3"/>
  <c r="A203" i="3"/>
  <c r="F203" i="3"/>
  <c r="B203" i="3"/>
  <c r="C203" i="3"/>
  <c r="G202" i="3"/>
  <c r="H202" i="3"/>
  <c r="D203" i="3"/>
  <c r="E203" i="3"/>
  <c r="A204" i="3"/>
  <c r="F204" i="3"/>
  <c r="C204" i="3"/>
  <c r="B204" i="3"/>
  <c r="G203" i="3"/>
  <c r="H203" i="3"/>
  <c r="D204" i="3"/>
  <c r="E204" i="3"/>
  <c r="A205" i="3"/>
  <c r="F205" i="3"/>
  <c r="C205" i="3"/>
  <c r="B205" i="3"/>
  <c r="G204" i="3"/>
  <c r="H204" i="3"/>
  <c r="D205" i="3"/>
  <c r="E205" i="3"/>
  <c r="A206" i="3"/>
  <c r="F206" i="3"/>
  <c r="C206" i="3"/>
  <c r="B206" i="3"/>
  <c r="G205" i="3"/>
  <c r="H205" i="3"/>
  <c r="D206" i="3"/>
  <c r="E206" i="3"/>
  <c r="A207" i="3"/>
  <c r="F207" i="3"/>
  <c r="B207" i="3"/>
  <c r="C207" i="3"/>
  <c r="G206" i="3"/>
  <c r="H206" i="3"/>
  <c r="D207" i="3"/>
  <c r="E207" i="3"/>
  <c r="A208" i="3"/>
  <c r="F208" i="3"/>
  <c r="C208" i="3"/>
  <c r="B208" i="3"/>
  <c r="G207" i="3"/>
  <c r="H207" i="3"/>
  <c r="D208" i="3"/>
  <c r="E208" i="3"/>
  <c r="A209" i="3"/>
  <c r="F209" i="3"/>
  <c r="C209" i="3"/>
  <c r="B209" i="3"/>
  <c r="G208" i="3"/>
  <c r="H208" i="3"/>
  <c r="D209" i="3"/>
  <c r="E209" i="3"/>
  <c r="A210" i="3"/>
  <c r="F210" i="3"/>
  <c r="C210" i="3"/>
  <c r="B210" i="3"/>
  <c r="G209" i="3"/>
  <c r="H209" i="3"/>
  <c r="D210" i="3"/>
  <c r="E210" i="3"/>
  <c r="A211" i="3"/>
  <c r="F211" i="3"/>
  <c r="B211" i="3"/>
  <c r="C211" i="3"/>
  <c r="G210" i="3"/>
  <c r="H210" i="3"/>
  <c r="D211" i="3"/>
  <c r="E211" i="3"/>
  <c r="A212" i="3"/>
  <c r="F212" i="3"/>
  <c r="C212" i="3"/>
  <c r="B212" i="3"/>
  <c r="G211" i="3"/>
  <c r="H211" i="3"/>
  <c r="D212" i="3"/>
  <c r="E212" i="3"/>
  <c r="A213" i="3"/>
  <c r="F213" i="3"/>
  <c r="C213" i="3"/>
  <c r="B213" i="3"/>
  <c r="G212" i="3"/>
  <c r="H212" i="3"/>
  <c r="D213" i="3"/>
  <c r="E213" i="3"/>
  <c r="A214" i="3"/>
  <c r="F214" i="3"/>
  <c r="C214" i="3"/>
  <c r="B214" i="3"/>
  <c r="G213" i="3"/>
  <c r="H213" i="3"/>
  <c r="D214" i="3"/>
  <c r="E214" i="3"/>
  <c r="A215" i="3"/>
  <c r="F215" i="3"/>
  <c r="B215" i="3"/>
  <c r="C215" i="3"/>
  <c r="G214" i="3"/>
  <c r="H214" i="3"/>
  <c r="D215" i="3"/>
  <c r="E215" i="3"/>
  <c r="A216" i="3"/>
  <c r="F216" i="3"/>
  <c r="C216" i="3"/>
  <c r="B216" i="3"/>
  <c r="G215" i="3"/>
  <c r="H215" i="3"/>
  <c r="D216" i="3"/>
  <c r="E216" i="3"/>
  <c r="A217" i="3"/>
  <c r="F217" i="3"/>
  <c r="C217" i="3"/>
  <c r="B217" i="3"/>
  <c r="G216" i="3"/>
  <c r="H216" i="3"/>
  <c r="D217" i="3"/>
  <c r="E217" i="3"/>
  <c r="A218" i="3"/>
  <c r="F218" i="3"/>
  <c r="C218" i="3"/>
  <c r="B218" i="3"/>
  <c r="G217" i="3"/>
  <c r="H217" i="3"/>
  <c r="D218" i="3"/>
  <c r="E218" i="3"/>
  <c r="A219" i="3"/>
  <c r="F219" i="3"/>
  <c r="B219" i="3"/>
  <c r="C219" i="3"/>
  <c r="G218" i="3"/>
  <c r="H218" i="3"/>
  <c r="D219" i="3"/>
  <c r="E219" i="3"/>
  <c r="A220" i="3"/>
  <c r="F220" i="3"/>
  <c r="C220" i="3"/>
  <c r="B220" i="3"/>
  <c r="G219" i="3"/>
  <c r="H219" i="3"/>
  <c r="D220" i="3"/>
  <c r="E220" i="3"/>
  <c r="A221" i="3"/>
  <c r="F221" i="3"/>
  <c r="C221" i="3"/>
  <c r="B221" i="3"/>
  <c r="G220" i="3"/>
  <c r="H220" i="3"/>
  <c r="D221" i="3"/>
  <c r="E221" i="3"/>
  <c r="A222" i="3"/>
  <c r="F222" i="3"/>
  <c r="C222" i="3"/>
  <c r="B222" i="3"/>
  <c r="G221" i="3"/>
  <c r="H221" i="3"/>
  <c r="D222" i="3"/>
  <c r="E222" i="3"/>
  <c r="A223" i="3"/>
  <c r="F223" i="3"/>
  <c r="B223" i="3"/>
  <c r="C223" i="3"/>
  <c r="G222" i="3"/>
  <c r="H222" i="3"/>
  <c r="D223" i="3"/>
  <c r="E223" i="3"/>
  <c r="A224" i="3"/>
  <c r="F224" i="3"/>
  <c r="C224" i="3"/>
  <c r="B224" i="3"/>
  <c r="G223" i="3"/>
  <c r="H223" i="3"/>
  <c r="D224" i="3"/>
  <c r="E224" i="3"/>
  <c r="A225" i="3"/>
  <c r="F225" i="3"/>
  <c r="C225" i="3"/>
  <c r="B225" i="3"/>
  <c r="G224" i="3"/>
  <c r="H224" i="3"/>
  <c r="D225" i="3"/>
  <c r="E225" i="3"/>
  <c r="A226" i="3"/>
  <c r="F226" i="3"/>
  <c r="C226" i="3"/>
  <c r="B226" i="3"/>
  <c r="G225" i="3"/>
  <c r="H225" i="3"/>
  <c r="D226" i="3"/>
  <c r="E226" i="3"/>
  <c r="A227" i="3"/>
  <c r="F227" i="3"/>
  <c r="B227" i="3"/>
  <c r="C227" i="3"/>
  <c r="G226" i="3"/>
  <c r="H226" i="3"/>
  <c r="D227" i="3"/>
  <c r="E227" i="3"/>
  <c r="A228" i="3"/>
  <c r="F228" i="3"/>
  <c r="C228" i="3"/>
  <c r="B228" i="3"/>
  <c r="G227" i="3"/>
  <c r="H227" i="3"/>
  <c r="D228" i="3"/>
  <c r="E228" i="3"/>
  <c r="A229" i="3"/>
  <c r="F229" i="3"/>
  <c r="C229" i="3"/>
  <c r="B229" i="3"/>
  <c r="G228" i="3"/>
  <c r="H228" i="3"/>
  <c r="D229" i="3"/>
  <c r="E229" i="3"/>
  <c r="A230" i="3"/>
  <c r="F230" i="3"/>
  <c r="C230" i="3"/>
  <c r="B230" i="3"/>
  <c r="G229" i="3"/>
  <c r="H229" i="3"/>
  <c r="D230" i="3"/>
  <c r="E230" i="3"/>
  <c r="A231" i="3"/>
  <c r="F231" i="3"/>
  <c r="B231" i="3"/>
  <c r="C231" i="3"/>
  <c r="G230" i="3"/>
  <c r="H230" i="3"/>
  <c r="D231" i="3"/>
  <c r="E231" i="3"/>
  <c r="A232" i="3"/>
  <c r="F232" i="3"/>
  <c r="C232" i="3"/>
  <c r="B232" i="3"/>
  <c r="G231" i="3"/>
  <c r="H231" i="3"/>
  <c r="D232" i="3"/>
  <c r="E232" i="3"/>
  <c r="A233" i="3"/>
  <c r="F233" i="3"/>
  <c r="C233" i="3"/>
  <c r="B233" i="3"/>
  <c r="G232" i="3"/>
  <c r="H232" i="3"/>
  <c r="D233" i="3"/>
  <c r="E233" i="3"/>
  <c r="A234" i="3"/>
  <c r="F234" i="3"/>
  <c r="C234" i="3"/>
  <c r="B234" i="3"/>
  <c r="G233" i="3"/>
  <c r="H233" i="3"/>
  <c r="D234" i="3"/>
  <c r="E234" i="3"/>
  <c r="A235" i="3"/>
  <c r="F235" i="3"/>
  <c r="B235" i="3"/>
  <c r="C235" i="3"/>
  <c r="G234" i="3"/>
  <c r="H234" i="3"/>
  <c r="D235" i="3"/>
  <c r="E235" i="3"/>
  <c r="A236" i="3"/>
  <c r="F236" i="3"/>
  <c r="C236" i="3"/>
  <c r="B236" i="3"/>
  <c r="G235" i="3"/>
  <c r="H235" i="3"/>
  <c r="D236" i="3"/>
  <c r="E236" i="3"/>
  <c r="A237" i="3"/>
  <c r="F237" i="3"/>
  <c r="C237" i="3"/>
  <c r="B237" i="3"/>
  <c r="G236" i="3"/>
  <c r="H236" i="3"/>
  <c r="D237" i="3"/>
  <c r="E237" i="3"/>
  <c r="A238" i="3"/>
  <c r="F238" i="3"/>
  <c r="C238" i="3"/>
  <c r="B238" i="3"/>
  <c r="G237" i="3"/>
  <c r="H237" i="3"/>
  <c r="D238" i="3"/>
  <c r="E238" i="3"/>
  <c r="A239" i="3"/>
  <c r="F239" i="3"/>
  <c r="B239" i="3"/>
  <c r="C239" i="3"/>
  <c r="G238" i="3"/>
  <c r="H238" i="3"/>
  <c r="D239" i="3"/>
  <c r="E239" i="3"/>
  <c r="A240" i="3"/>
  <c r="F240" i="3"/>
  <c r="C240" i="3"/>
  <c r="B240" i="3"/>
  <c r="G239" i="3"/>
  <c r="H239" i="3"/>
  <c r="D240" i="3"/>
  <c r="E240" i="3"/>
  <c r="A241" i="3"/>
  <c r="F241" i="3"/>
  <c r="C241" i="3"/>
  <c r="B241" i="3"/>
  <c r="G240" i="3"/>
  <c r="H240" i="3"/>
  <c r="D241" i="3"/>
  <c r="E241" i="3"/>
  <c r="A242" i="3"/>
  <c r="F242" i="3"/>
  <c r="C242" i="3"/>
  <c r="B242" i="3"/>
  <c r="G241" i="3"/>
  <c r="H241" i="3"/>
  <c r="D242" i="3"/>
  <c r="E242" i="3"/>
  <c r="A243" i="3"/>
  <c r="F243" i="3"/>
  <c r="B243" i="3"/>
  <c r="C243" i="3"/>
  <c r="G242" i="3"/>
  <c r="H242" i="3"/>
  <c r="D243" i="3"/>
  <c r="E243" i="3"/>
  <c r="A244" i="3"/>
  <c r="F244" i="3"/>
  <c r="C244" i="3"/>
  <c r="B244" i="3"/>
  <c r="G243" i="3"/>
  <c r="H243" i="3"/>
  <c r="D244" i="3"/>
  <c r="E244" i="3"/>
  <c r="A245" i="3"/>
  <c r="F245" i="3"/>
  <c r="C245" i="3"/>
  <c r="B245" i="3"/>
  <c r="G244" i="3"/>
  <c r="H244" i="3"/>
  <c r="D245" i="3"/>
  <c r="E245" i="3"/>
  <c r="A246" i="3"/>
  <c r="F246" i="3"/>
  <c r="C246" i="3"/>
  <c r="B246" i="3"/>
  <c r="G245" i="3"/>
  <c r="H245" i="3"/>
  <c r="D246" i="3"/>
  <c r="E246" i="3"/>
  <c r="A247" i="3"/>
  <c r="F247" i="3"/>
  <c r="B247" i="3"/>
  <c r="C247" i="3"/>
  <c r="G246" i="3"/>
  <c r="H246" i="3"/>
  <c r="D247" i="3"/>
  <c r="E247" i="3"/>
  <c r="A248" i="3"/>
  <c r="F248" i="3"/>
  <c r="C248" i="3"/>
  <c r="B248" i="3"/>
  <c r="G247" i="3"/>
  <c r="H247" i="3"/>
  <c r="D248" i="3"/>
  <c r="E248" i="3"/>
  <c r="A249" i="3"/>
  <c r="F249" i="3"/>
  <c r="C249" i="3"/>
  <c r="B249" i="3"/>
  <c r="G248" i="3"/>
  <c r="H248" i="3"/>
  <c r="D249" i="3"/>
  <c r="E249" i="3"/>
  <c r="A250" i="3"/>
  <c r="F250" i="3"/>
  <c r="C250" i="3"/>
  <c r="B250" i="3"/>
  <c r="G249" i="3"/>
  <c r="H249" i="3"/>
  <c r="D250" i="3"/>
  <c r="E250" i="3"/>
  <c r="A251" i="3"/>
  <c r="F251" i="3"/>
  <c r="B251" i="3"/>
  <c r="C251" i="3"/>
  <c r="G250" i="3"/>
  <c r="H250" i="3"/>
  <c r="D251" i="3"/>
  <c r="E251" i="3"/>
  <c r="A252" i="3"/>
  <c r="F252" i="3"/>
  <c r="C252" i="3"/>
  <c r="B252" i="3"/>
  <c r="G251" i="3"/>
  <c r="H251" i="3"/>
  <c r="D252" i="3"/>
  <c r="E252" i="3"/>
  <c r="A253" i="3"/>
  <c r="F253" i="3"/>
  <c r="C253" i="3"/>
  <c r="B253" i="3"/>
  <c r="G252" i="3"/>
  <c r="H252" i="3"/>
  <c r="D253" i="3"/>
  <c r="E253" i="3"/>
  <c r="A254" i="3"/>
  <c r="F254" i="3"/>
  <c r="C254" i="3"/>
  <c r="B254" i="3"/>
  <c r="G253" i="3"/>
  <c r="H253" i="3"/>
  <c r="D254" i="3"/>
  <c r="E254" i="3"/>
  <c r="A255" i="3"/>
  <c r="F255" i="3"/>
  <c r="B255" i="3"/>
  <c r="C255" i="3"/>
  <c r="G254" i="3"/>
  <c r="H254" i="3"/>
  <c r="D255" i="3"/>
  <c r="E255" i="3"/>
  <c r="A256" i="3"/>
  <c r="F256" i="3"/>
  <c r="C256" i="3"/>
  <c r="B256" i="3"/>
  <c r="G255" i="3"/>
  <c r="H255" i="3"/>
  <c r="D256" i="3"/>
  <c r="E256" i="3"/>
  <c r="A257" i="3"/>
  <c r="F257" i="3"/>
  <c r="C257" i="3"/>
  <c r="B257" i="3"/>
  <c r="G256" i="3"/>
  <c r="H256" i="3"/>
  <c r="D257" i="3"/>
  <c r="E257" i="3"/>
  <c r="A258" i="3"/>
  <c r="F258" i="3"/>
  <c r="C258" i="3"/>
  <c r="B258" i="3"/>
  <c r="G257" i="3"/>
  <c r="H257" i="3"/>
  <c r="D258" i="3"/>
  <c r="E258" i="3"/>
  <c r="A259" i="3"/>
  <c r="F259" i="3"/>
  <c r="B259" i="3"/>
  <c r="C259" i="3"/>
  <c r="G258" i="3"/>
  <c r="H258" i="3"/>
  <c r="D259" i="3"/>
  <c r="E259" i="3"/>
  <c r="A260" i="3"/>
  <c r="F260" i="3"/>
  <c r="C260" i="3"/>
  <c r="B260" i="3"/>
  <c r="G259" i="3"/>
  <c r="H259" i="3"/>
  <c r="D260" i="3"/>
  <c r="E260" i="3"/>
  <c r="A261" i="3"/>
  <c r="F261" i="3"/>
  <c r="C261" i="3"/>
  <c r="B261" i="3"/>
  <c r="G260" i="3"/>
  <c r="H260" i="3"/>
  <c r="D261" i="3"/>
  <c r="E261" i="3"/>
  <c r="A262" i="3"/>
  <c r="F262" i="3"/>
  <c r="C262" i="3"/>
  <c r="B262" i="3"/>
  <c r="G261" i="3"/>
  <c r="H261" i="3"/>
  <c r="D262" i="3"/>
  <c r="E262" i="3"/>
  <c r="A263" i="3"/>
  <c r="F263" i="3"/>
  <c r="B263" i="3"/>
  <c r="C263" i="3"/>
  <c r="G262" i="3"/>
  <c r="H262" i="3"/>
  <c r="D263" i="3"/>
  <c r="E263" i="3"/>
  <c r="A264" i="3"/>
  <c r="F264" i="3"/>
  <c r="C264" i="3"/>
  <c r="B264" i="3"/>
  <c r="G263" i="3"/>
  <c r="H263" i="3"/>
  <c r="D264" i="3"/>
  <c r="E264" i="3"/>
  <c r="A265" i="3"/>
  <c r="F265" i="3"/>
  <c r="C265" i="3"/>
  <c r="B265" i="3"/>
  <c r="G264" i="3"/>
  <c r="H264" i="3"/>
  <c r="D265" i="3"/>
  <c r="E265" i="3"/>
  <c r="A266" i="3"/>
  <c r="F266" i="3"/>
  <c r="C266" i="3"/>
  <c r="B266" i="3"/>
  <c r="G265" i="3"/>
  <c r="H265" i="3"/>
  <c r="D266" i="3"/>
  <c r="E266" i="3"/>
  <c r="A267" i="3"/>
  <c r="F267" i="3"/>
  <c r="B267" i="3"/>
  <c r="C267" i="3"/>
  <c r="G266" i="3"/>
  <c r="H266" i="3"/>
  <c r="D267" i="3"/>
  <c r="E267" i="3"/>
  <c r="A268" i="3"/>
  <c r="F268" i="3"/>
  <c r="C268" i="3"/>
  <c r="B268" i="3"/>
  <c r="G267" i="3"/>
  <c r="H267" i="3"/>
  <c r="D268" i="3"/>
  <c r="E268" i="3"/>
  <c r="A269" i="3"/>
  <c r="F269" i="3"/>
  <c r="C269" i="3"/>
  <c r="B269" i="3"/>
  <c r="G268" i="3"/>
  <c r="H268" i="3"/>
  <c r="D269" i="3"/>
  <c r="E269" i="3"/>
  <c r="A270" i="3"/>
  <c r="F270" i="3"/>
  <c r="C270" i="3"/>
  <c r="B270" i="3"/>
  <c r="G269" i="3"/>
  <c r="H269" i="3"/>
  <c r="D270" i="3"/>
  <c r="E270" i="3"/>
  <c r="A271" i="3"/>
  <c r="F271" i="3"/>
  <c r="B271" i="3"/>
  <c r="C271" i="3"/>
  <c r="G270" i="3"/>
  <c r="H270" i="3"/>
  <c r="D271" i="3"/>
  <c r="E271" i="3"/>
  <c r="A272" i="3"/>
  <c r="F272" i="3"/>
  <c r="C272" i="3"/>
  <c r="B272" i="3"/>
  <c r="G271" i="3"/>
  <c r="H271" i="3"/>
  <c r="D272" i="3"/>
  <c r="E272" i="3"/>
  <c r="A273" i="3"/>
  <c r="F273" i="3"/>
  <c r="C273" i="3"/>
  <c r="B273" i="3"/>
  <c r="G272" i="3"/>
  <c r="H272" i="3"/>
  <c r="D273" i="3"/>
  <c r="E273" i="3"/>
  <c r="A274" i="3"/>
  <c r="F274" i="3"/>
  <c r="C274" i="3"/>
  <c r="B274" i="3"/>
  <c r="G273" i="3"/>
  <c r="H273" i="3"/>
  <c r="D274" i="3"/>
  <c r="E274" i="3"/>
  <c r="A275" i="3"/>
  <c r="F275" i="3"/>
  <c r="B275" i="3"/>
  <c r="C275" i="3"/>
  <c r="G274" i="3"/>
  <c r="H274" i="3"/>
  <c r="D275" i="3"/>
  <c r="E275" i="3"/>
  <c r="A276" i="3"/>
  <c r="F276" i="3"/>
  <c r="C276" i="3"/>
  <c r="B276" i="3"/>
  <c r="G275" i="3"/>
  <c r="H275" i="3"/>
  <c r="D276" i="3"/>
  <c r="E276" i="3"/>
  <c r="A277" i="3"/>
  <c r="F277" i="3"/>
  <c r="C277" i="3"/>
  <c r="B277" i="3"/>
  <c r="G276" i="3"/>
  <c r="H276" i="3"/>
  <c r="D277" i="3"/>
  <c r="E277" i="3"/>
  <c r="A278" i="3"/>
  <c r="F278" i="3"/>
  <c r="C278" i="3"/>
  <c r="B278" i="3"/>
  <c r="G277" i="3"/>
  <c r="H277" i="3"/>
  <c r="D278" i="3"/>
  <c r="E278" i="3"/>
  <c r="A279" i="3"/>
  <c r="F279" i="3"/>
  <c r="B279" i="3"/>
  <c r="C279" i="3"/>
  <c r="G278" i="3"/>
  <c r="H278" i="3"/>
  <c r="D279" i="3"/>
  <c r="E279" i="3"/>
  <c r="A280" i="3"/>
  <c r="F280" i="3"/>
  <c r="C280" i="3"/>
  <c r="B280" i="3"/>
  <c r="G279" i="3"/>
  <c r="H279" i="3"/>
  <c r="D280" i="3"/>
  <c r="E280" i="3"/>
  <c r="A281" i="3"/>
  <c r="F281" i="3"/>
  <c r="C281" i="3"/>
  <c r="B281" i="3"/>
  <c r="G280" i="3"/>
  <c r="H280" i="3"/>
  <c r="D281" i="3"/>
  <c r="E281" i="3"/>
  <c r="A282" i="3"/>
  <c r="F282" i="3"/>
  <c r="C282" i="3"/>
  <c r="B282" i="3"/>
  <c r="G281" i="3"/>
  <c r="H281" i="3"/>
  <c r="D282" i="3"/>
  <c r="E282" i="3"/>
  <c r="A283" i="3"/>
  <c r="F283" i="3"/>
  <c r="B283" i="3"/>
  <c r="C283" i="3"/>
  <c r="G282" i="3"/>
  <c r="H282" i="3"/>
  <c r="D283" i="3"/>
  <c r="E283" i="3"/>
  <c r="A284" i="3"/>
  <c r="F284" i="3"/>
  <c r="C284" i="3"/>
  <c r="B284" i="3"/>
  <c r="G283" i="3"/>
  <c r="H283" i="3"/>
  <c r="D284" i="3"/>
  <c r="E284" i="3"/>
  <c r="A285" i="3"/>
  <c r="F285" i="3"/>
  <c r="C285" i="3"/>
  <c r="B285" i="3"/>
  <c r="G284" i="3"/>
  <c r="H284" i="3"/>
  <c r="D285" i="3"/>
  <c r="E285" i="3"/>
  <c r="A286" i="3"/>
  <c r="F286" i="3"/>
  <c r="C286" i="3"/>
  <c r="B286" i="3"/>
  <c r="G285" i="3"/>
  <c r="H285" i="3"/>
  <c r="D286" i="3"/>
  <c r="E286" i="3"/>
  <c r="A287" i="3"/>
  <c r="F287" i="3"/>
  <c r="B287" i="3"/>
  <c r="C287" i="3"/>
  <c r="G286" i="3"/>
  <c r="H286" i="3"/>
  <c r="D287" i="3"/>
  <c r="E287" i="3"/>
  <c r="A288" i="3"/>
  <c r="F288" i="3"/>
  <c r="C288" i="3"/>
  <c r="B288" i="3"/>
  <c r="G287" i="3"/>
  <c r="H287" i="3"/>
  <c r="D288" i="3"/>
  <c r="E288" i="3"/>
  <c r="A289" i="3"/>
  <c r="F289" i="3"/>
  <c r="C289" i="3"/>
  <c r="B289" i="3"/>
  <c r="G288" i="3"/>
  <c r="H288" i="3"/>
  <c r="D289" i="3"/>
  <c r="E289" i="3"/>
  <c r="A290" i="3"/>
  <c r="F290" i="3"/>
  <c r="C290" i="3"/>
  <c r="B290" i="3"/>
  <c r="G289" i="3"/>
  <c r="H289" i="3"/>
  <c r="D290" i="3"/>
  <c r="E290" i="3"/>
  <c r="A291" i="3"/>
  <c r="F291" i="3"/>
  <c r="B291" i="3"/>
  <c r="C291" i="3"/>
  <c r="G290" i="3"/>
  <c r="H290" i="3"/>
  <c r="D291" i="3"/>
  <c r="E291" i="3"/>
  <c r="A292" i="3"/>
  <c r="F292" i="3"/>
  <c r="C292" i="3"/>
  <c r="B292" i="3"/>
  <c r="G291" i="3"/>
  <c r="H291" i="3"/>
  <c r="D292" i="3"/>
  <c r="E292" i="3"/>
  <c r="A293" i="3"/>
  <c r="F293" i="3"/>
  <c r="C293" i="3"/>
  <c r="B293" i="3"/>
  <c r="G292" i="3"/>
  <c r="H292" i="3"/>
  <c r="D293" i="3"/>
  <c r="E293" i="3"/>
  <c r="A294" i="3"/>
  <c r="F294" i="3"/>
  <c r="C294" i="3"/>
  <c r="B294" i="3"/>
  <c r="G293" i="3"/>
  <c r="H293" i="3"/>
  <c r="D294" i="3"/>
  <c r="E294" i="3"/>
  <c r="A295" i="3"/>
  <c r="F295" i="3"/>
  <c r="B295" i="3"/>
  <c r="C295" i="3"/>
  <c r="G294" i="3"/>
  <c r="H294" i="3"/>
  <c r="D295" i="3"/>
  <c r="E295" i="3"/>
  <c r="A296" i="3"/>
  <c r="F296" i="3"/>
  <c r="C296" i="3"/>
  <c r="B296" i="3"/>
  <c r="G295" i="3"/>
  <c r="H295" i="3"/>
  <c r="D296" i="3"/>
  <c r="E296" i="3"/>
  <c r="A297" i="3"/>
  <c r="F297" i="3"/>
  <c r="C297" i="3"/>
  <c r="B297" i="3"/>
  <c r="G296" i="3"/>
  <c r="H296" i="3"/>
  <c r="D297" i="3"/>
  <c r="E297" i="3"/>
  <c r="A298" i="3"/>
  <c r="F298" i="3"/>
  <c r="C298" i="3"/>
  <c r="B298" i="3"/>
  <c r="G297" i="3"/>
  <c r="H297" i="3"/>
  <c r="D298" i="3"/>
  <c r="E298" i="3"/>
  <c r="A299" i="3"/>
  <c r="F299" i="3"/>
  <c r="B299" i="3"/>
  <c r="C299" i="3"/>
  <c r="G298" i="3"/>
  <c r="H298" i="3"/>
  <c r="D299" i="3"/>
  <c r="E299" i="3"/>
  <c r="A300" i="3"/>
  <c r="F300" i="3"/>
  <c r="C300" i="3"/>
  <c r="B300" i="3"/>
  <c r="G299" i="3"/>
  <c r="H299" i="3"/>
  <c r="D300" i="3"/>
  <c r="E300" i="3"/>
  <c r="A301" i="3"/>
  <c r="F301" i="3"/>
  <c r="C301" i="3"/>
  <c r="B301" i="3"/>
  <c r="G300" i="3"/>
  <c r="H300" i="3"/>
  <c r="D301" i="3"/>
  <c r="E301" i="3"/>
  <c r="A302" i="3"/>
  <c r="F302" i="3"/>
  <c r="C302" i="3"/>
  <c r="B302" i="3"/>
  <c r="G301" i="3"/>
  <c r="H301" i="3"/>
  <c r="D302" i="3"/>
  <c r="E302" i="3"/>
  <c r="A303" i="3"/>
  <c r="F303" i="3"/>
  <c r="B303" i="3"/>
  <c r="C303" i="3"/>
  <c r="G302" i="3"/>
  <c r="H302" i="3"/>
  <c r="D303" i="3"/>
  <c r="E303" i="3"/>
  <c r="A304" i="3"/>
  <c r="F304" i="3"/>
  <c r="C304" i="3"/>
  <c r="B304" i="3"/>
  <c r="G303" i="3"/>
  <c r="H303" i="3"/>
  <c r="D304" i="3"/>
  <c r="E304" i="3"/>
  <c r="A305" i="3"/>
  <c r="F305" i="3"/>
  <c r="C305" i="3"/>
  <c r="B305" i="3"/>
  <c r="G304" i="3"/>
  <c r="H304" i="3"/>
  <c r="D305" i="3"/>
  <c r="E305" i="3"/>
  <c r="A306" i="3"/>
  <c r="F306" i="3"/>
  <c r="C306" i="3"/>
  <c r="B306" i="3"/>
  <c r="G305" i="3"/>
  <c r="H305" i="3"/>
  <c r="D306" i="3"/>
  <c r="E306" i="3"/>
  <c r="A307" i="3"/>
  <c r="F307" i="3"/>
  <c r="B307" i="3"/>
  <c r="C307" i="3"/>
  <c r="G306" i="3"/>
  <c r="H306" i="3"/>
  <c r="D307" i="3"/>
  <c r="E307" i="3"/>
  <c r="A308" i="3"/>
  <c r="F308" i="3"/>
  <c r="C308" i="3"/>
  <c r="B308" i="3"/>
  <c r="G307" i="3"/>
  <c r="H307" i="3"/>
  <c r="D308" i="3"/>
  <c r="E308" i="3"/>
  <c r="A309" i="3"/>
  <c r="F309" i="3"/>
  <c r="C309" i="3"/>
  <c r="B309" i="3"/>
  <c r="G308" i="3"/>
  <c r="H308" i="3"/>
  <c r="D309" i="3"/>
  <c r="E309" i="3"/>
  <c r="A310" i="3"/>
  <c r="F310" i="3"/>
  <c r="C310" i="3"/>
  <c r="B310" i="3"/>
  <c r="G309" i="3"/>
  <c r="H309" i="3"/>
  <c r="D310" i="3"/>
  <c r="E310" i="3"/>
  <c r="A311" i="3"/>
  <c r="F311" i="3"/>
  <c r="B311" i="3"/>
  <c r="C311" i="3"/>
  <c r="G310" i="3"/>
  <c r="H310" i="3"/>
  <c r="D311" i="3"/>
  <c r="E311" i="3"/>
  <c r="A312" i="3"/>
  <c r="F312" i="3"/>
  <c r="C312" i="3"/>
  <c r="B312" i="3"/>
  <c r="G311" i="3"/>
  <c r="H311" i="3"/>
  <c r="D312" i="3"/>
  <c r="E312" i="3"/>
  <c r="A313" i="3"/>
  <c r="F313" i="3"/>
  <c r="C313" i="3"/>
  <c r="B313" i="3"/>
  <c r="G312" i="3"/>
  <c r="H312" i="3"/>
  <c r="D313" i="3"/>
  <c r="E313" i="3"/>
  <c r="A314" i="3"/>
  <c r="F314" i="3"/>
  <c r="C314" i="3"/>
  <c r="B314" i="3"/>
  <c r="G313" i="3"/>
  <c r="H313" i="3"/>
  <c r="D314" i="3"/>
  <c r="E314" i="3"/>
  <c r="A315" i="3"/>
  <c r="F315" i="3"/>
  <c r="B315" i="3"/>
  <c r="C315" i="3"/>
  <c r="G314" i="3"/>
  <c r="H314" i="3"/>
  <c r="D315" i="3"/>
  <c r="E315" i="3"/>
  <c r="A316" i="3"/>
  <c r="F316" i="3"/>
  <c r="C316" i="3"/>
  <c r="B316" i="3"/>
  <c r="G315" i="3"/>
  <c r="H315" i="3"/>
  <c r="D316" i="3"/>
  <c r="E316" i="3"/>
  <c r="A317" i="3"/>
  <c r="F317" i="3"/>
  <c r="C317" i="3"/>
  <c r="B317" i="3"/>
  <c r="G316" i="3"/>
  <c r="H316" i="3"/>
  <c r="D317" i="3"/>
  <c r="E317" i="3"/>
  <c r="A318" i="3"/>
  <c r="F318" i="3"/>
  <c r="C318" i="3"/>
  <c r="B318" i="3"/>
  <c r="G317" i="3"/>
  <c r="H317" i="3"/>
  <c r="D318" i="3"/>
  <c r="E318" i="3"/>
  <c r="A319" i="3"/>
  <c r="F319" i="3"/>
  <c r="B319" i="3"/>
  <c r="C319" i="3"/>
  <c r="G318" i="3"/>
  <c r="H318" i="3"/>
  <c r="D319" i="3"/>
  <c r="E319" i="3"/>
  <c r="A320" i="3"/>
  <c r="F320" i="3"/>
  <c r="C320" i="3"/>
  <c r="B320" i="3"/>
  <c r="G319" i="3"/>
  <c r="H319" i="3"/>
  <c r="D320" i="3"/>
  <c r="E320" i="3"/>
  <c r="A321" i="3"/>
  <c r="F321" i="3"/>
  <c r="C321" i="3"/>
  <c r="B321" i="3"/>
  <c r="G320" i="3"/>
  <c r="H320" i="3"/>
  <c r="D321" i="3"/>
  <c r="E321" i="3"/>
  <c r="A322" i="3"/>
  <c r="F322" i="3"/>
  <c r="C322" i="3"/>
  <c r="B322" i="3"/>
  <c r="G321" i="3"/>
  <c r="H321" i="3"/>
  <c r="D322" i="3"/>
  <c r="E322" i="3"/>
  <c r="A323" i="3"/>
  <c r="F323" i="3"/>
  <c r="B323" i="3"/>
  <c r="C323" i="3"/>
  <c r="G322" i="3"/>
  <c r="H322" i="3"/>
  <c r="D323" i="3"/>
  <c r="E323" i="3"/>
  <c r="A324" i="3"/>
  <c r="F324" i="3"/>
  <c r="C324" i="3"/>
  <c r="B324" i="3"/>
  <c r="G323" i="3"/>
  <c r="H323" i="3"/>
  <c r="D324" i="3"/>
  <c r="E324" i="3"/>
  <c r="A325" i="3"/>
  <c r="F325" i="3"/>
  <c r="C325" i="3"/>
  <c r="B325" i="3"/>
  <c r="G324" i="3"/>
  <c r="H324" i="3"/>
  <c r="D325" i="3"/>
  <c r="E325" i="3"/>
  <c r="A326" i="3"/>
  <c r="F326" i="3"/>
  <c r="C326" i="3"/>
  <c r="B326" i="3"/>
  <c r="G325" i="3"/>
  <c r="H325" i="3"/>
  <c r="D326" i="3"/>
  <c r="E326" i="3"/>
  <c r="A327" i="3"/>
  <c r="F327" i="3"/>
  <c r="B327" i="3"/>
  <c r="C327" i="3"/>
  <c r="G326" i="3"/>
  <c r="H326" i="3"/>
  <c r="D327" i="3"/>
  <c r="E327" i="3"/>
  <c r="A328" i="3"/>
  <c r="F328" i="3"/>
  <c r="C328" i="3"/>
  <c r="B328" i="3"/>
  <c r="G327" i="3"/>
  <c r="H327" i="3"/>
  <c r="D328" i="3"/>
  <c r="E328" i="3"/>
  <c r="A329" i="3"/>
  <c r="F329" i="3"/>
  <c r="C329" i="3"/>
  <c r="B329" i="3"/>
  <c r="G328" i="3"/>
  <c r="H328" i="3"/>
  <c r="D329" i="3"/>
  <c r="E329" i="3"/>
  <c r="A330" i="3"/>
  <c r="F330" i="3"/>
  <c r="C330" i="3"/>
  <c r="B330" i="3"/>
  <c r="G329" i="3"/>
  <c r="H329" i="3"/>
  <c r="D330" i="3"/>
  <c r="E330" i="3"/>
  <c r="A331" i="3"/>
  <c r="F331" i="3"/>
  <c r="B331" i="3"/>
  <c r="C331" i="3"/>
  <c r="G330" i="3"/>
  <c r="H330" i="3"/>
  <c r="D331" i="3"/>
  <c r="E331" i="3"/>
  <c r="A332" i="3"/>
  <c r="F332" i="3"/>
  <c r="C332" i="3"/>
  <c r="B332" i="3"/>
  <c r="G331" i="3"/>
  <c r="H331" i="3"/>
  <c r="D332" i="3"/>
  <c r="E332" i="3"/>
  <c r="A333" i="3"/>
  <c r="F333" i="3"/>
  <c r="C333" i="3"/>
  <c r="B333" i="3"/>
  <c r="G332" i="3"/>
  <c r="H332" i="3"/>
  <c r="D333" i="3"/>
  <c r="E333" i="3"/>
  <c r="A334" i="3"/>
  <c r="F334" i="3"/>
  <c r="C334" i="3"/>
  <c r="B334" i="3"/>
  <c r="G333" i="3"/>
  <c r="H333" i="3"/>
  <c r="D334" i="3"/>
  <c r="E334" i="3"/>
  <c r="A335" i="3"/>
  <c r="F335" i="3"/>
  <c r="B335" i="3"/>
  <c r="C335" i="3"/>
  <c r="G334" i="3"/>
  <c r="H334" i="3"/>
  <c r="D335" i="3"/>
  <c r="E335" i="3"/>
  <c r="A336" i="3"/>
  <c r="F336" i="3"/>
  <c r="C336" i="3"/>
  <c r="B336" i="3"/>
  <c r="G335" i="3"/>
  <c r="H335" i="3"/>
  <c r="D336" i="3"/>
  <c r="E336" i="3"/>
  <c r="A337" i="3"/>
  <c r="F337" i="3"/>
  <c r="C337" i="3"/>
  <c r="B337" i="3"/>
  <c r="G336" i="3"/>
  <c r="H336" i="3"/>
  <c r="D337" i="3"/>
  <c r="E337" i="3"/>
  <c r="A338" i="3"/>
  <c r="F338" i="3"/>
  <c r="C338" i="3"/>
  <c r="B338" i="3"/>
  <c r="G337" i="3"/>
  <c r="H337" i="3"/>
  <c r="D338" i="3"/>
  <c r="E338" i="3"/>
  <c r="A339" i="3"/>
  <c r="F339" i="3"/>
  <c r="B339" i="3"/>
  <c r="C339" i="3"/>
  <c r="G338" i="3"/>
  <c r="H338" i="3"/>
  <c r="D339" i="3"/>
  <c r="E339" i="3"/>
  <c r="A340" i="3"/>
  <c r="F340" i="3"/>
  <c r="C340" i="3"/>
  <c r="B340" i="3"/>
  <c r="G339" i="3"/>
  <c r="H339" i="3"/>
  <c r="D340" i="3"/>
  <c r="E340" i="3"/>
  <c r="A341" i="3"/>
  <c r="F341" i="3"/>
  <c r="C341" i="3"/>
  <c r="B341" i="3"/>
  <c r="G340" i="3"/>
  <c r="H340" i="3"/>
  <c r="D341" i="3"/>
  <c r="E341" i="3"/>
  <c r="A342" i="3"/>
  <c r="F342" i="3"/>
  <c r="C342" i="3"/>
  <c r="B342" i="3"/>
  <c r="G341" i="3"/>
  <c r="H341" i="3"/>
  <c r="D342" i="3"/>
  <c r="E342" i="3"/>
  <c r="A343" i="3"/>
  <c r="F343" i="3"/>
  <c r="B343" i="3"/>
  <c r="C343" i="3"/>
  <c r="G342" i="3"/>
  <c r="H342" i="3"/>
  <c r="D343" i="3"/>
  <c r="E343" i="3"/>
  <c r="A344" i="3"/>
  <c r="F344" i="3"/>
  <c r="C344" i="3"/>
  <c r="B344" i="3"/>
  <c r="G343" i="3"/>
  <c r="H343" i="3"/>
  <c r="D344" i="3"/>
  <c r="E344" i="3"/>
  <c r="A345" i="3"/>
  <c r="F345" i="3"/>
  <c r="C345" i="3"/>
  <c r="B345" i="3"/>
  <c r="G344" i="3"/>
  <c r="H344" i="3"/>
  <c r="D345" i="3"/>
  <c r="E345" i="3"/>
  <c r="A346" i="3"/>
  <c r="F346" i="3"/>
  <c r="C346" i="3"/>
  <c r="B346" i="3"/>
  <c r="G345" i="3"/>
  <c r="H345" i="3"/>
  <c r="D346" i="3"/>
  <c r="E346" i="3"/>
  <c r="A347" i="3"/>
  <c r="F347" i="3"/>
  <c r="B347" i="3"/>
  <c r="C347" i="3"/>
  <c r="G346" i="3"/>
  <c r="H346" i="3"/>
  <c r="D347" i="3"/>
  <c r="E347" i="3"/>
  <c r="A348" i="3"/>
  <c r="F348" i="3"/>
  <c r="C348" i="3"/>
  <c r="B348" i="3"/>
  <c r="G347" i="3"/>
  <c r="H347" i="3"/>
  <c r="D348" i="3"/>
  <c r="E348" i="3"/>
  <c r="A349" i="3"/>
  <c r="F349" i="3"/>
  <c r="C349" i="3"/>
  <c r="B349" i="3"/>
  <c r="G348" i="3"/>
  <c r="H348" i="3"/>
  <c r="D349" i="3"/>
  <c r="E349" i="3"/>
  <c r="A350" i="3"/>
  <c r="F350" i="3"/>
  <c r="C350" i="3"/>
  <c r="B350" i="3"/>
  <c r="G349" i="3"/>
  <c r="H349" i="3"/>
  <c r="D350" i="3"/>
  <c r="E350" i="3"/>
  <c r="A351" i="3"/>
  <c r="F351" i="3"/>
  <c r="B351" i="3"/>
  <c r="C351" i="3"/>
  <c r="G350" i="3"/>
  <c r="H350" i="3"/>
  <c r="D351" i="3"/>
  <c r="E351" i="3"/>
  <c r="A352" i="3"/>
  <c r="F352" i="3"/>
  <c r="C352" i="3"/>
  <c r="B352" i="3"/>
  <c r="G351" i="3"/>
  <c r="H351" i="3"/>
  <c r="D352" i="3"/>
  <c r="E352" i="3"/>
  <c r="A353" i="3"/>
  <c r="F353" i="3"/>
  <c r="C353" i="3"/>
  <c r="B353" i="3"/>
  <c r="G352" i="3"/>
  <c r="H352" i="3"/>
  <c r="D353" i="3"/>
  <c r="E353" i="3"/>
  <c r="A354" i="3"/>
  <c r="F354" i="3"/>
  <c r="C354" i="3"/>
  <c r="B354" i="3"/>
  <c r="G353" i="3"/>
  <c r="H353" i="3"/>
  <c r="D354" i="3"/>
  <c r="E354" i="3"/>
  <c r="A355" i="3"/>
  <c r="F355" i="3"/>
  <c r="B355" i="3"/>
  <c r="C355" i="3"/>
  <c r="G354" i="3"/>
  <c r="H354" i="3"/>
  <c r="D355" i="3"/>
  <c r="E355" i="3"/>
  <c r="A356" i="3"/>
  <c r="F356" i="3"/>
  <c r="C356" i="3"/>
  <c r="B356" i="3"/>
  <c r="G355" i="3"/>
  <c r="H355" i="3"/>
  <c r="D356" i="3"/>
  <c r="E356" i="3"/>
  <c r="A357" i="3"/>
  <c r="F357" i="3"/>
  <c r="C357" i="3"/>
  <c r="B357" i="3"/>
  <c r="G356" i="3"/>
  <c r="H356" i="3"/>
  <c r="D357" i="3"/>
  <c r="E357" i="3"/>
  <c r="A358" i="3"/>
  <c r="F358" i="3"/>
  <c r="C358" i="3"/>
  <c r="B358" i="3"/>
  <c r="G357" i="3"/>
  <c r="H357" i="3"/>
  <c r="D358" i="3"/>
  <c r="E358" i="3"/>
  <c r="A359" i="3"/>
  <c r="F359" i="3"/>
  <c r="B359" i="3"/>
  <c r="C359" i="3"/>
  <c r="G358" i="3"/>
  <c r="H358" i="3"/>
  <c r="D359" i="3"/>
  <c r="E359" i="3"/>
  <c r="A360" i="3"/>
  <c r="F360" i="3"/>
  <c r="C360" i="3"/>
  <c r="B360" i="3"/>
  <c r="G359" i="3"/>
  <c r="H359" i="3"/>
  <c r="D360" i="3"/>
  <c r="E360" i="3"/>
  <c r="A361" i="3"/>
  <c r="F361" i="3"/>
  <c r="C361" i="3"/>
  <c r="B361" i="3"/>
  <c r="G360" i="3"/>
  <c r="H360" i="3"/>
  <c r="D361" i="3"/>
  <c r="E361" i="3"/>
  <c r="A362" i="3"/>
  <c r="F362" i="3"/>
  <c r="C362" i="3"/>
  <c r="B362" i="3"/>
  <c r="G361" i="3"/>
  <c r="H361" i="3"/>
  <c r="D362" i="3"/>
  <c r="E362" i="3"/>
  <c r="A363" i="3"/>
  <c r="F363" i="3"/>
  <c r="B363" i="3"/>
  <c r="C363" i="3"/>
  <c r="G362" i="3"/>
  <c r="H362" i="3"/>
  <c r="D363" i="3"/>
  <c r="E363" i="3"/>
  <c r="A364" i="3"/>
  <c r="F364" i="3"/>
  <c r="C364" i="3"/>
  <c r="B364" i="3"/>
  <c r="G363" i="3"/>
  <c r="H363" i="3"/>
  <c r="D364" i="3"/>
  <c r="E364" i="3"/>
  <c r="A365" i="3"/>
  <c r="F365" i="3"/>
  <c r="C365" i="3"/>
  <c r="B365" i="3"/>
  <c r="G364" i="3"/>
  <c r="H364" i="3"/>
  <c r="D365" i="3"/>
  <c r="E365" i="3"/>
  <c r="A366" i="3"/>
  <c r="F366" i="3"/>
  <c r="C366" i="3"/>
  <c r="B366" i="3"/>
  <c r="G365" i="3"/>
  <c r="H365" i="3"/>
  <c r="D366" i="3"/>
  <c r="E366" i="3"/>
  <c r="A367" i="3"/>
  <c r="F367" i="3"/>
  <c r="B367" i="3"/>
  <c r="C367" i="3"/>
  <c r="G366" i="3"/>
  <c r="H366" i="3"/>
  <c r="D367" i="3"/>
  <c r="E367" i="3"/>
  <c r="A368" i="3"/>
  <c r="F368" i="3"/>
  <c r="C368" i="3"/>
  <c r="B368" i="3"/>
  <c r="G367" i="3"/>
  <c r="H367" i="3"/>
  <c r="D368" i="3"/>
  <c r="E368" i="3"/>
  <c r="A369" i="3"/>
  <c r="F369" i="3"/>
  <c r="C369" i="3"/>
  <c r="B369" i="3"/>
  <c r="G368" i="3"/>
  <c r="H368" i="3"/>
  <c r="D369" i="3"/>
  <c r="E369" i="3"/>
  <c r="A370" i="3"/>
  <c r="F370" i="3"/>
  <c r="C370" i="3"/>
  <c r="B370" i="3"/>
  <c r="G369" i="3"/>
  <c r="H369" i="3"/>
  <c r="D370" i="3"/>
  <c r="E370" i="3"/>
  <c r="A371" i="3"/>
  <c r="F371" i="3"/>
  <c r="B371" i="3"/>
  <c r="C371" i="3"/>
  <c r="G370" i="3"/>
  <c r="H370" i="3"/>
  <c r="D371" i="3"/>
  <c r="E371" i="3"/>
  <c r="A372" i="3"/>
  <c r="F372" i="3"/>
  <c r="C372" i="3"/>
  <c r="B372" i="3"/>
  <c r="G371" i="3"/>
  <c r="H371" i="3"/>
  <c r="D372" i="3"/>
  <c r="E372" i="3"/>
  <c r="A373" i="3"/>
  <c r="F373" i="3"/>
  <c r="C373" i="3"/>
  <c r="B373" i="3"/>
  <c r="G372" i="3"/>
  <c r="H372" i="3"/>
  <c r="D373" i="3"/>
  <c r="E373" i="3"/>
  <c r="A374" i="3"/>
  <c r="F374" i="3"/>
  <c r="C374" i="3"/>
  <c r="B374" i="3"/>
  <c r="G373" i="3"/>
  <c r="H373" i="3"/>
  <c r="D374" i="3"/>
  <c r="E374" i="3"/>
  <c r="A375" i="3"/>
  <c r="F375" i="3"/>
  <c r="B375" i="3"/>
  <c r="C375" i="3"/>
  <c r="G374" i="3"/>
  <c r="H374" i="3"/>
  <c r="D375" i="3"/>
  <c r="E375" i="3"/>
  <c r="A376" i="3"/>
  <c r="F376" i="3"/>
  <c r="C376" i="3"/>
  <c r="B376" i="3"/>
  <c r="G375" i="3"/>
  <c r="H375" i="3"/>
  <c r="D376" i="3"/>
  <c r="E376" i="3"/>
  <c r="A377" i="3"/>
  <c r="F377" i="3"/>
  <c r="C377" i="3"/>
  <c r="B377" i="3"/>
  <c r="G376" i="3"/>
  <c r="H376" i="3"/>
  <c r="D377" i="3"/>
  <c r="E377" i="3"/>
  <c r="A378" i="3"/>
  <c r="F378" i="3"/>
  <c r="C378" i="3"/>
  <c r="B378" i="3"/>
  <c r="G377" i="3"/>
  <c r="H377" i="3"/>
  <c r="D378" i="3"/>
  <c r="E378" i="3"/>
  <c r="A379" i="3"/>
  <c r="G378" i="3"/>
  <c r="H378" i="3"/>
  <c r="F379" i="3"/>
  <c r="B379" i="3"/>
  <c r="C379" i="3"/>
  <c r="D379" i="3"/>
  <c r="E379" i="3"/>
  <c r="A380" i="3"/>
  <c r="F380" i="3"/>
  <c r="C380" i="3"/>
  <c r="B380" i="3"/>
  <c r="G379" i="3"/>
  <c r="H379" i="3"/>
  <c r="D380" i="3"/>
  <c r="E380" i="3"/>
  <c r="A381" i="3"/>
  <c r="F381" i="3"/>
  <c r="C381" i="3"/>
  <c r="B381" i="3"/>
  <c r="G380" i="3"/>
  <c r="H380" i="3"/>
  <c r="D381" i="3"/>
  <c r="E381" i="3"/>
  <c r="A382" i="3"/>
  <c r="F382" i="3"/>
  <c r="C382" i="3"/>
  <c r="B382" i="3"/>
  <c r="G381" i="3"/>
  <c r="H381" i="3"/>
  <c r="D382" i="3"/>
  <c r="E382" i="3"/>
  <c r="A383" i="3"/>
  <c r="F383" i="3"/>
  <c r="B383" i="3"/>
  <c r="C383" i="3"/>
  <c r="G382" i="3"/>
  <c r="H382" i="3"/>
  <c r="D383" i="3"/>
  <c r="E383" i="3"/>
  <c r="A384" i="3"/>
  <c r="F384" i="3"/>
  <c r="C384" i="3"/>
  <c r="B384" i="3"/>
  <c r="G383" i="3"/>
  <c r="H383" i="3"/>
  <c r="D384" i="3"/>
  <c r="E384" i="3"/>
  <c r="A385" i="3"/>
  <c r="F385" i="3"/>
  <c r="C385" i="3"/>
  <c r="B385" i="3"/>
  <c r="G384" i="3"/>
  <c r="H384" i="3"/>
  <c r="D385" i="3"/>
  <c r="E385" i="3"/>
  <c r="A386" i="3"/>
  <c r="F386" i="3"/>
  <c r="C386" i="3"/>
  <c r="B386" i="3"/>
  <c r="G385" i="3"/>
  <c r="H385" i="3"/>
  <c r="D386" i="3"/>
  <c r="E386" i="3"/>
  <c r="A387" i="3"/>
  <c r="F387" i="3"/>
  <c r="B387" i="3"/>
  <c r="C387" i="3"/>
  <c r="G386" i="3"/>
  <c r="H386" i="3"/>
  <c r="D387" i="3"/>
  <c r="E387" i="3"/>
  <c r="A388" i="3"/>
  <c r="F388" i="3"/>
  <c r="C388" i="3"/>
  <c r="B388" i="3"/>
  <c r="G387" i="3"/>
  <c r="H387" i="3"/>
  <c r="D388" i="3"/>
  <c r="E388" i="3"/>
  <c r="A389" i="3"/>
  <c r="F389" i="3"/>
  <c r="C389" i="3"/>
  <c r="B389" i="3"/>
  <c r="G388" i="3"/>
  <c r="H388" i="3"/>
  <c r="D389" i="3"/>
  <c r="E389" i="3"/>
  <c r="A390" i="3"/>
  <c r="F390" i="3"/>
  <c r="C390" i="3"/>
  <c r="B390" i="3"/>
  <c r="G389" i="3"/>
  <c r="H389" i="3"/>
  <c r="D390" i="3"/>
  <c r="E390" i="3"/>
  <c r="A391" i="3"/>
  <c r="F391" i="3"/>
  <c r="B391" i="3"/>
  <c r="C391" i="3"/>
  <c r="G390" i="3"/>
  <c r="H390" i="3"/>
  <c r="D391" i="3"/>
  <c r="E391" i="3"/>
  <c r="A392" i="3"/>
  <c r="F392" i="3"/>
  <c r="C392" i="3"/>
  <c r="B392" i="3"/>
  <c r="G391" i="3"/>
  <c r="H391" i="3"/>
  <c r="D392" i="3"/>
  <c r="E392" i="3"/>
  <c r="A393" i="3"/>
  <c r="F393" i="3"/>
  <c r="C393" i="3"/>
  <c r="B393" i="3"/>
  <c r="G392" i="3"/>
  <c r="H392" i="3"/>
  <c r="D393" i="3"/>
  <c r="E393" i="3"/>
  <c r="A394" i="3"/>
  <c r="F394" i="3"/>
  <c r="C394" i="3"/>
  <c r="B394" i="3"/>
  <c r="G393" i="3"/>
  <c r="H393" i="3"/>
  <c r="D394" i="3"/>
  <c r="E394" i="3"/>
  <c r="A395" i="3"/>
  <c r="F395" i="3"/>
  <c r="B395" i="3"/>
  <c r="C395" i="3"/>
  <c r="G394" i="3"/>
  <c r="H394" i="3"/>
  <c r="D395" i="3"/>
  <c r="E395" i="3"/>
  <c r="A396" i="3"/>
  <c r="F396" i="3"/>
  <c r="C396" i="3"/>
  <c r="B396" i="3"/>
  <c r="G395" i="3"/>
  <c r="H395" i="3"/>
  <c r="D396" i="3"/>
  <c r="E396" i="3"/>
  <c r="A397" i="3"/>
  <c r="F397" i="3"/>
  <c r="C397" i="3"/>
  <c r="B397" i="3"/>
  <c r="G396" i="3"/>
  <c r="H396" i="3"/>
  <c r="D397" i="3"/>
  <c r="E397" i="3"/>
  <c r="A398" i="3"/>
  <c r="F398" i="3"/>
  <c r="C398" i="3"/>
  <c r="B398" i="3"/>
  <c r="G397" i="3"/>
  <c r="H397" i="3"/>
  <c r="D398" i="3"/>
  <c r="E398" i="3"/>
  <c r="A399" i="3"/>
  <c r="F399" i="3"/>
  <c r="B399" i="3"/>
  <c r="C399" i="3"/>
  <c r="G398" i="3"/>
  <c r="H398" i="3"/>
  <c r="D399" i="3"/>
  <c r="E399" i="3"/>
  <c r="A400" i="3"/>
  <c r="F400" i="3"/>
  <c r="C400" i="3"/>
  <c r="B400" i="3"/>
  <c r="G399" i="3"/>
  <c r="H399" i="3"/>
  <c r="D400" i="3"/>
  <c r="E400" i="3"/>
  <c r="A401" i="3"/>
  <c r="F401" i="3"/>
  <c r="C401" i="3"/>
  <c r="B401" i="3"/>
  <c r="G400" i="3"/>
  <c r="H400" i="3"/>
  <c r="D401" i="3"/>
  <c r="E401" i="3"/>
  <c r="A402" i="3"/>
  <c r="F402" i="3"/>
  <c r="C402" i="3"/>
  <c r="B402" i="3"/>
  <c r="G401" i="3"/>
  <c r="H401" i="3"/>
  <c r="D402" i="3"/>
  <c r="E402" i="3"/>
  <c r="A403" i="3"/>
  <c r="F403" i="3"/>
  <c r="B403" i="3"/>
  <c r="C403" i="3"/>
  <c r="G402" i="3"/>
  <c r="H402" i="3"/>
  <c r="D403" i="3"/>
  <c r="E403" i="3"/>
  <c r="A404" i="3"/>
  <c r="F404" i="3"/>
  <c r="C404" i="3"/>
  <c r="B404" i="3"/>
  <c r="G403" i="3"/>
  <c r="H403" i="3"/>
  <c r="D404" i="3"/>
  <c r="E404" i="3"/>
  <c r="A405" i="3"/>
  <c r="F405" i="3"/>
  <c r="C405" i="3"/>
  <c r="B405" i="3"/>
  <c r="G404" i="3"/>
  <c r="H404" i="3"/>
  <c r="D405" i="3"/>
  <c r="E405" i="3"/>
  <c r="A406" i="3"/>
  <c r="F406" i="3"/>
  <c r="C406" i="3"/>
  <c r="B406" i="3"/>
  <c r="G405" i="3"/>
  <c r="H405" i="3"/>
  <c r="D406" i="3"/>
  <c r="E406" i="3"/>
  <c r="A407" i="3"/>
  <c r="F407" i="3"/>
  <c r="B407" i="3"/>
  <c r="C407" i="3"/>
  <c r="G406" i="3"/>
  <c r="H406" i="3"/>
  <c r="D407" i="3"/>
  <c r="E407" i="3"/>
  <c r="A408" i="3"/>
  <c r="F408" i="3"/>
  <c r="C408" i="3"/>
  <c r="B408" i="3"/>
  <c r="G407" i="3"/>
  <c r="H407" i="3"/>
  <c r="D408" i="3"/>
  <c r="E408" i="3"/>
  <c r="A409" i="3"/>
  <c r="F409" i="3"/>
  <c r="C409" i="3"/>
  <c r="B409" i="3"/>
  <c r="G408" i="3"/>
  <c r="H408" i="3"/>
  <c r="D409" i="3"/>
  <c r="E409" i="3"/>
  <c r="A410" i="3"/>
  <c r="F410" i="3"/>
  <c r="C410" i="3"/>
  <c r="B410" i="3"/>
  <c r="G409" i="3"/>
  <c r="H409" i="3"/>
  <c r="D410" i="3"/>
  <c r="E410" i="3"/>
  <c r="A411" i="3"/>
  <c r="F411" i="3"/>
  <c r="B411" i="3"/>
  <c r="C411" i="3"/>
  <c r="G410" i="3"/>
  <c r="H410" i="3"/>
  <c r="D411" i="3"/>
  <c r="E411" i="3"/>
  <c r="A412" i="3"/>
  <c r="F412" i="3"/>
  <c r="C412" i="3"/>
  <c r="B412" i="3"/>
  <c r="G411" i="3"/>
  <c r="H411" i="3"/>
  <c r="D412" i="3"/>
  <c r="E412" i="3"/>
  <c r="A413" i="3"/>
  <c r="F413" i="3"/>
  <c r="C413" i="3"/>
  <c r="B413" i="3"/>
  <c r="G412" i="3"/>
  <c r="H412" i="3"/>
  <c r="D413" i="3"/>
  <c r="E413" i="3"/>
  <c r="A414" i="3"/>
  <c r="F414" i="3"/>
  <c r="C414" i="3"/>
  <c r="B414" i="3"/>
  <c r="G413" i="3"/>
  <c r="H413" i="3"/>
  <c r="D414" i="3"/>
  <c r="E414" i="3"/>
  <c r="A415" i="3"/>
  <c r="F415" i="3"/>
  <c r="B415" i="3"/>
  <c r="C415" i="3"/>
  <c r="G414" i="3"/>
  <c r="H414" i="3"/>
  <c r="D415" i="3"/>
  <c r="E415" i="3"/>
  <c r="A416" i="3"/>
  <c r="F416" i="3"/>
  <c r="C416" i="3"/>
  <c r="B416" i="3"/>
  <c r="G415" i="3"/>
  <c r="H415" i="3"/>
  <c r="D416" i="3"/>
  <c r="E416" i="3"/>
  <c r="A417" i="3"/>
  <c r="F417" i="3"/>
  <c r="C417" i="3"/>
  <c r="B417" i="3"/>
  <c r="G416" i="3"/>
  <c r="H416" i="3"/>
  <c r="D417" i="3"/>
  <c r="E417" i="3"/>
  <c r="A418" i="3"/>
  <c r="F418" i="3"/>
  <c r="C418" i="3"/>
  <c r="B418" i="3"/>
  <c r="G417" i="3"/>
  <c r="H417" i="3"/>
  <c r="D418" i="3"/>
  <c r="E418" i="3"/>
  <c r="A419" i="3"/>
  <c r="F419" i="3"/>
  <c r="B419" i="3"/>
  <c r="C419" i="3"/>
  <c r="G418" i="3"/>
  <c r="H418" i="3"/>
  <c r="D419" i="3"/>
  <c r="E419" i="3"/>
  <c r="A420" i="3"/>
  <c r="F420" i="3"/>
  <c r="C420" i="3"/>
  <c r="B420" i="3"/>
  <c r="G419" i="3"/>
  <c r="H419" i="3"/>
  <c r="D420" i="3"/>
  <c r="E420" i="3"/>
  <c r="A421" i="3"/>
  <c r="F421" i="3"/>
  <c r="C421" i="3"/>
  <c r="B421" i="3"/>
  <c r="G420" i="3"/>
  <c r="H420" i="3"/>
  <c r="D421" i="3"/>
  <c r="E421" i="3"/>
  <c r="A422" i="3"/>
  <c r="F422" i="3"/>
  <c r="C422" i="3"/>
  <c r="B422" i="3"/>
  <c r="G421" i="3"/>
  <c r="H421" i="3"/>
  <c r="D422" i="3"/>
  <c r="E422" i="3"/>
  <c r="A423" i="3"/>
  <c r="F423" i="3"/>
  <c r="B423" i="3"/>
  <c r="C423" i="3"/>
  <c r="G422" i="3"/>
  <c r="H422" i="3"/>
  <c r="D423" i="3"/>
  <c r="E423" i="3"/>
  <c r="A424" i="3"/>
  <c r="F424" i="3"/>
  <c r="C424" i="3"/>
  <c r="B424" i="3"/>
  <c r="G423" i="3"/>
  <c r="H423" i="3"/>
  <c r="D424" i="3"/>
  <c r="E424" i="3"/>
  <c r="A425" i="3"/>
  <c r="F425" i="3"/>
  <c r="C425" i="3"/>
  <c r="B425" i="3"/>
  <c r="G424" i="3"/>
  <c r="H424" i="3"/>
  <c r="D425" i="3"/>
  <c r="E425" i="3"/>
  <c r="A426" i="3"/>
  <c r="F426" i="3"/>
  <c r="C426" i="3"/>
  <c r="B426" i="3"/>
  <c r="G425" i="3"/>
  <c r="H425" i="3"/>
  <c r="D426" i="3"/>
  <c r="E426" i="3"/>
  <c r="A427" i="3"/>
  <c r="F427" i="3"/>
  <c r="B427" i="3"/>
  <c r="C427" i="3"/>
  <c r="G426" i="3"/>
  <c r="H426" i="3"/>
  <c r="D427" i="3"/>
  <c r="E427" i="3"/>
  <c r="A428" i="3"/>
  <c r="F428" i="3"/>
  <c r="C428" i="3"/>
  <c r="B428" i="3"/>
  <c r="G427" i="3"/>
  <c r="H427" i="3"/>
  <c r="D428" i="3"/>
  <c r="E428" i="3"/>
  <c r="A429" i="3"/>
  <c r="F429" i="3"/>
  <c r="C429" i="3"/>
  <c r="B429" i="3"/>
  <c r="G428" i="3"/>
  <c r="H428" i="3"/>
  <c r="D429" i="3"/>
  <c r="E429" i="3"/>
  <c r="A430" i="3"/>
  <c r="F430" i="3"/>
  <c r="C430" i="3"/>
  <c r="B430" i="3"/>
  <c r="G429" i="3"/>
  <c r="H429" i="3"/>
  <c r="D430" i="3"/>
  <c r="E430" i="3"/>
  <c r="A431" i="3"/>
  <c r="F431" i="3"/>
  <c r="B431" i="3"/>
  <c r="C431" i="3"/>
  <c r="G430" i="3"/>
  <c r="H430" i="3"/>
  <c r="D431" i="3"/>
  <c r="E431" i="3"/>
  <c r="A432" i="3"/>
  <c r="F432" i="3"/>
  <c r="C432" i="3"/>
  <c r="B432" i="3"/>
  <c r="G431" i="3"/>
  <c r="H431" i="3"/>
  <c r="D432" i="3"/>
  <c r="E432" i="3"/>
  <c r="A433" i="3"/>
  <c r="F433" i="3"/>
  <c r="C433" i="3"/>
  <c r="B433" i="3"/>
  <c r="G432" i="3"/>
  <c r="H432" i="3"/>
  <c r="D433" i="3"/>
  <c r="E433" i="3"/>
  <c r="A434" i="3"/>
  <c r="F434" i="3"/>
  <c r="C434" i="3"/>
  <c r="B434" i="3"/>
  <c r="G433" i="3"/>
  <c r="H433" i="3"/>
  <c r="D434" i="3"/>
  <c r="E434" i="3"/>
  <c r="A435" i="3"/>
  <c r="F435" i="3"/>
  <c r="B435" i="3"/>
  <c r="C435" i="3"/>
  <c r="G434" i="3"/>
  <c r="H434" i="3"/>
  <c r="D435" i="3"/>
  <c r="E435" i="3"/>
  <c r="A436" i="3"/>
  <c r="F436" i="3"/>
  <c r="C436" i="3"/>
  <c r="B436" i="3"/>
  <c r="G435" i="3"/>
  <c r="H435" i="3"/>
  <c r="D436" i="3"/>
  <c r="E436" i="3"/>
  <c r="A437" i="3"/>
  <c r="F437" i="3"/>
  <c r="C437" i="3"/>
  <c r="B437" i="3"/>
  <c r="G436" i="3"/>
  <c r="H436" i="3"/>
  <c r="D437" i="3"/>
  <c r="E437" i="3"/>
  <c r="A438" i="3"/>
  <c r="F438" i="3"/>
  <c r="C438" i="3"/>
  <c r="B438" i="3"/>
  <c r="G437" i="3"/>
  <c r="H437" i="3"/>
  <c r="D438" i="3"/>
  <c r="E438" i="3"/>
  <c r="A439" i="3"/>
  <c r="F439" i="3"/>
  <c r="B439" i="3"/>
  <c r="C439" i="3"/>
  <c r="G438" i="3"/>
  <c r="H438" i="3"/>
  <c r="D439" i="3"/>
  <c r="E439" i="3"/>
  <c r="A440" i="3"/>
  <c r="F440" i="3"/>
  <c r="C440" i="3"/>
  <c r="B440" i="3"/>
  <c r="G439" i="3"/>
  <c r="H439" i="3"/>
  <c r="D440" i="3"/>
  <c r="E440" i="3"/>
  <c r="A441" i="3"/>
  <c r="F441" i="3"/>
  <c r="C441" i="3"/>
  <c r="B441" i="3"/>
  <c r="G440" i="3"/>
  <c r="H440" i="3"/>
  <c r="D441" i="3"/>
  <c r="E441" i="3"/>
  <c r="A442" i="3"/>
  <c r="F442" i="3"/>
  <c r="C442" i="3"/>
  <c r="B442" i="3"/>
  <c r="G441" i="3"/>
  <c r="H441" i="3"/>
  <c r="D442" i="3"/>
  <c r="E442" i="3"/>
  <c r="A443" i="3"/>
  <c r="F443" i="3"/>
  <c r="B443" i="3"/>
  <c r="C443" i="3"/>
  <c r="G442" i="3"/>
  <c r="H442" i="3"/>
  <c r="D443" i="3"/>
  <c r="E443" i="3"/>
  <c r="A444" i="3"/>
  <c r="F444" i="3"/>
  <c r="C444" i="3"/>
  <c r="B444" i="3"/>
  <c r="G443" i="3"/>
  <c r="H443" i="3"/>
  <c r="D444" i="3"/>
  <c r="E444" i="3"/>
  <c r="A445" i="3"/>
  <c r="F445" i="3"/>
  <c r="C445" i="3"/>
  <c r="B445" i="3"/>
  <c r="G444" i="3"/>
  <c r="H444" i="3"/>
  <c r="D445" i="3"/>
  <c r="E445" i="3"/>
  <c r="A446" i="3"/>
  <c r="F446" i="3"/>
  <c r="C446" i="3"/>
  <c r="B446" i="3"/>
  <c r="G445" i="3"/>
  <c r="H445" i="3"/>
  <c r="D446" i="3"/>
  <c r="E446" i="3"/>
  <c r="A447" i="3"/>
  <c r="F447" i="3"/>
  <c r="B447" i="3"/>
  <c r="C447" i="3"/>
  <c r="G446" i="3"/>
  <c r="H446" i="3"/>
  <c r="D447" i="3"/>
  <c r="E447" i="3"/>
  <c r="A448" i="3"/>
  <c r="F448" i="3"/>
  <c r="C448" i="3"/>
  <c r="B448" i="3"/>
  <c r="G447" i="3"/>
  <c r="H447" i="3"/>
  <c r="D448" i="3"/>
  <c r="E448" i="3"/>
  <c r="A449" i="3"/>
  <c r="F449" i="3"/>
  <c r="C449" i="3"/>
  <c r="B449" i="3"/>
  <c r="G448" i="3"/>
  <c r="H448" i="3"/>
  <c r="D449" i="3"/>
  <c r="E449" i="3"/>
  <c r="A450" i="3"/>
  <c r="F450" i="3"/>
  <c r="C450" i="3"/>
  <c r="B450" i="3"/>
  <c r="G449" i="3"/>
  <c r="H449" i="3"/>
  <c r="D450" i="3"/>
  <c r="E450" i="3"/>
  <c r="A451" i="3"/>
  <c r="F451" i="3"/>
  <c r="B451" i="3"/>
  <c r="C451" i="3"/>
  <c r="G450" i="3"/>
  <c r="H450" i="3"/>
  <c r="D451" i="3"/>
  <c r="E451" i="3"/>
  <c r="A452" i="3"/>
  <c r="F452" i="3"/>
  <c r="C452" i="3"/>
  <c r="B452" i="3"/>
  <c r="G451" i="3"/>
  <c r="H451" i="3"/>
  <c r="D452" i="3"/>
  <c r="E452" i="3"/>
  <c r="A453" i="3"/>
  <c r="C453" i="3"/>
  <c r="B453" i="3"/>
  <c r="G452" i="3"/>
  <c r="H452" i="3"/>
  <c r="E453" i="3"/>
  <c r="F453" i="3"/>
  <c r="D453" i="3"/>
  <c r="G453" i="3"/>
  <c r="H453" i="3"/>
</calcChain>
</file>

<file path=xl/sharedStrings.xml><?xml version="1.0" encoding="utf-8"?>
<sst xmlns="http://schemas.openxmlformats.org/spreadsheetml/2006/main" count="43" uniqueCount="40">
  <si>
    <t>Fasce di stagionalità da 3 a 7</t>
  </si>
  <si>
    <t>Scegli!()</t>
  </si>
  <si>
    <t>Azione da intraprendere</t>
  </si>
  <si>
    <t>occupied rooms</t>
  </si>
  <si>
    <t>available rooms</t>
  </si>
  <si>
    <t>dato storico</t>
  </si>
  <si>
    <t>Giorno</t>
  </si>
  <si>
    <t>Mese</t>
  </si>
  <si>
    <t>Anno</t>
  </si>
  <si>
    <t>Data rif LY</t>
  </si>
  <si>
    <t>Settimana</t>
  </si>
  <si>
    <t>Day</t>
  </si>
  <si>
    <t>weekday</t>
  </si>
  <si>
    <t>% occ/10 Actual</t>
  </si>
  <si>
    <t>.</t>
  </si>
  <si>
    <t>Calendario</t>
  </si>
  <si>
    <t>% occ/10 LY</t>
  </si>
  <si>
    <t>dati attuali</t>
  </si>
  <si>
    <t>Scostamento Occ.</t>
  </si>
  <si>
    <t>Occ% Actual</t>
  </si>
  <si>
    <t>Eventi</t>
  </si>
  <si>
    <t>Occupazione</t>
  </si>
  <si>
    <t>Prezzo</t>
  </si>
  <si>
    <t>OCC%</t>
  </si>
  <si>
    <t>Try</t>
  </si>
  <si>
    <t>Tariffa Classic Pianificata</t>
  </si>
  <si>
    <t xml:space="preserve">Tariffa a Consuntivo Fine giornata </t>
  </si>
  <si>
    <t>Tariffa Suggerita Classic singola</t>
  </si>
  <si>
    <t xml:space="preserve">Tariffa Suggerita Classic doppia </t>
  </si>
  <si>
    <t xml:space="preserve">(3) Fiera light </t>
  </si>
  <si>
    <t>(4) Fiera medium</t>
  </si>
  <si>
    <t xml:space="preserve">(5) Fiera strong </t>
  </si>
  <si>
    <t>(1) leggera</t>
  </si>
  <si>
    <t>(2) aggressiva</t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</si>
  <si>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+ 2x + 68</t>
    </r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</si>
  <si>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+ 4x + 68</t>
    </r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</si>
  <si>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+ 4x + 80</t>
    </r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</si>
  <si>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+ 4,822x + 120</t>
    </r>
  </si>
  <si>
    <r>
      <t>y = 0,2727x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+ 1,5x + 60</t>
    </r>
  </si>
  <si>
    <t>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</si>
</sst>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(* #,##0_);_(* \(#,##0\);_(* &quot;-&quot;_);_(@_)"/>
    <numFmt numFmtId="166" formatCode="&quot;€&quot;\ #,##0"/>
    <numFmt numFmtId="167" formatCode="_-* #,##0_-;\-* #,##0_-;_-* &quot;-&quot;??_-;_-@_-"/>
    <numFmt numFmtId="168" formatCode="0_ ;\-0\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70C0"/>
      <name val="Arial"/>
      <family val="2"/>
    </font>
    <font>
      <sz val="9"/>
      <color rgb="FF0070C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/>
      <right/>
      <top/>
      <bottom style="thin">
        <color auto="1"/>
      </bottom>
      <diagonal/>
    </border>
    <border>
      <left style="mediumDashed">
        <color rgb="FFFF0000"/>
      </left>
      <right/>
      <top/>
      <bottom style="thin">
        <color auto="1"/>
      </bottom>
      <diagonal/>
    </border>
    <border>
      <left/>
      <right style="mediumDashed">
        <color rgb="FFFF000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4" borderId="0" applyNumberFormat="0" applyBorder="0" applyAlignment="0" applyProtection="0"/>
  </cellStyleXfs>
  <cellXfs count="87">
    <xf numFmtId="0" fontId="0" fillId="0" borderId="0" xfId="0"/>
    <xf numFmtId="49" fontId="4" fillId="2" borderId="1" xfId="1" applyNumberFormat="1" applyFont="1" applyFill="1" applyBorder="1" applyAlignment="1">
      <alignment horizontal="center" vertical="top"/>
    </xf>
    <xf numFmtId="167" fontId="4" fillId="2" borderId="0" xfId="4" applyNumberFormat="1" applyFont="1" applyFill="1" applyBorder="1" applyAlignment="1">
      <alignment horizontal="center" vertical="top"/>
    </xf>
    <xf numFmtId="3" fontId="5" fillId="7" borderId="0" xfId="3" applyNumberFormat="1" applyFont="1" applyFill="1" applyBorder="1" applyAlignment="1">
      <alignment horizontal="center" vertical="top"/>
    </xf>
    <xf numFmtId="0" fontId="5" fillId="7" borderId="0" xfId="3" applyNumberFormat="1" applyFont="1" applyFill="1" applyBorder="1" applyAlignment="1">
      <alignment horizontal="center" vertical="top"/>
    </xf>
    <xf numFmtId="14" fontId="5" fillId="2" borderId="2" xfId="3" applyNumberFormat="1" applyFont="1" applyFill="1" applyBorder="1" applyAlignment="1">
      <alignment horizontal="center" vertical="top"/>
    </xf>
    <xf numFmtId="0" fontId="5" fillId="2" borderId="0" xfId="3" applyNumberFormat="1" applyFont="1" applyFill="1" applyBorder="1" applyAlignment="1">
      <alignment horizontal="center" vertical="top"/>
    </xf>
    <xf numFmtId="0" fontId="4" fillId="6" borderId="0" xfId="3" applyFont="1" applyFill="1" applyBorder="1" applyAlignment="1">
      <alignment horizontal="center" vertical="center"/>
    </xf>
    <xf numFmtId="0" fontId="4" fillId="0" borderId="0" xfId="3" applyNumberFormat="1" applyFont="1" applyFill="1" applyBorder="1" applyAlignment="1">
      <alignment horizontal="center" vertical="top"/>
    </xf>
    <xf numFmtId="0" fontId="4" fillId="0" borderId="0" xfId="3" applyNumberFormat="1" applyFont="1" applyAlignment="1">
      <alignment horizontal="center" vertical="top"/>
    </xf>
    <xf numFmtId="0" fontId="4" fillId="0" borderId="0" xfId="3" applyNumberFormat="1" applyFont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top"/>
    </xf>
    <xf numFmtId="167" fontId="5" fillId="0" borderId="0" xfId="4" applyNumberFormat="1" applyFont="1" applyFill="1" applyBorder="1" applyAlignment="1">
      <alignment horizontal="center" vertical="top"/>
    </xf>
    <xf numFmtId="168" fontId="5" fillId="0" borderId="0" xfId="4" applyNumberFormat="1" applyFont="1" applyFill="1" applyBorder="1" applyAlignment="1">
      <alignment horizontal="center" vertical="top"/>
    </xf>
    <xf numFmtId="165" fontId="5" fillId="0" borderId="0" xfId="1" applyNumberFormat="1" applyFont="1" applyFill="1" applyBorder="1" applyAlignment="1">
      <alignment horizontal="center" vertical="top" wrapText="1"/>
    </xf>
    <xf numFmtId="2" fontId="5" fillId="0" borderId="0" xfId="3" applyNumberFormat="1" applyFont="1" applyFill="1" applyBorder="1" applyAlignment="1">
      <alignment horizontal="center" vertical="top"/>
    </xf>
    <xf numFmtId="1" fontId="5" fillId="7" borderId="0" xfId="3" applyNumberFormat="1" applyFont="1" applyFill="1" applyBorder="1" applyAlignment="1">
      <alignment horizontal="center" vertical="top"/>
    </xf>
    <xf numFmtId="0" fontId="5" fillId="0" borderId="0" xfId="3" applyNumberFormat="1" applyFont="1" applyAlignment="1">
      <alignment horizontal="center" vertical="top"/>
    </xf>
    <xf numFmtId="1" fontId="5" fillId="3" borderId="0" xfId="0" applyNumberFormat="1" applyFont="1" applyFill="1" applyBorder="1" applyAlignment="1">
      <alignment horizontal="right" vertical="top"/>
    </xf>
    <xf numFmtId="0" fontId="5" fillId="0" borderId="0" xfId="3" applyFont="1" applyAlignment="1"/>
    <xf numFmtId="0" fontId="9" fillId="0" borderId="0" xfId="0" applyFont="1" applyAlignment="1"/>
    <xf numFmtId="3" fontId="9" fillId="7" borderId="0" xfId="0" applyNumberFormat="1" applyFont="1" applyFill="1" applyAlignment="1"/>
    <xf numFmtId="0" fontId="9" fillId="7" borderId="0" xfId="0" applyFont="1" applyFill="1" applyAlignment="1"/>
    <xf numFmtId="1" fontId="9" fillId="6" borderId="0" xfId="0" applyNumberFormat="1" applyFont="1" applyFill="1" applyAlignment="1">
      <alignment horizontal="center" vertical="center"/>
    </xf>
    <xf numFmtId="2" fontId="9" fillId="6" borderId="0" xfId="0" applyNumberFormat="1" applyFont="1" applyFill="1" applyAlignment="1">
      <alignment horizontal="center" vertical="center"/>
    </xf>
    <xf numFmtId="2" fontId="9" fillId="0" borderId="0" xfId="0" applyNumberFormat="1" applyFont="1" applyBorder="1" applyAlignment="1">
      <alignment wrapText="1"/>
    </xf>
    <xf numFmtId="2" fontId="9" fillId="0" borderId="0" xfId="0" applyNumberFormat="1" applyFont="1" applyBorder="1" applyAlignment="1"/>
    <xf numFmtId="167" fontId="9" fillId="0" borderId="0" xfId="4" applyNumberFormat="1" applyFont="1" applyBorder="1" applyAlignment="1"/>
    <xf numFmtId="166" fontId="9" fillId="0" borderId="0" xfId="0" applyNumberFormat="1" applyFont="1" applyAlignment="1">
      <alignment horizontal="right"/>
    </xf>
    <xf numFmtId="166" fontId="5" fillId="0" borderId="0" xfId="0" applyNumberFormat="1" applyFont="1" applyFill="1" applyBorder="1" applyAlignment="1">
      <alignment horizontal="right" vertical="top"/>
    </xf>
    <xf numFmtId="0" fontId="9" fillId="0" borderId="1" xfId="0" applyFont="1" applyBorder="1" applyAlignment="1"/>
    <xf numFmtId="0" fontId="9" fillId="0" borderId="0" xfId="0" applyFont="1" applyBorder="1" applyAlignment="1"/>
    <xf numFmtId="0" fontId="9" fillId="0" borderId="0" xfId="0" applyFont="1" applyBorder="1" applyAlignment="1">
      <alignment wrapText="1"/>
    </xf>
    <xf numFmtId="0" fontId="9" fillId="6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4" fillId="8" borderId="1" xfId="1" applyNumberFormat="1" applyFont="1" applyFill="1" applyBorder="1" applyAlignment="1">
      <alignment horizontal="center" vertical="top"/>
    </xf>
    <xf numFmtId="49" fontId="4" fillId="8" borderId="0" xfId="1" applyNumberFormat="1" applyFont="1" applyFill="1" applyBorder="1" applyAlignment="1">
      <alignment horizontal="center" vertical="top"/>
    </xf>
    <xf numFmtId="165" fontId="5" fillId="8" borderId="0" xfId="1" applyNumberFormat="1" applyFont="1" applyFill="1" applyBorder="1" applyAlignment="1">
      <alignment horizontal="center" vertical="top" wrapText="1"/>
    </xf>
    <xf numFmtId="0" fontId="5" fillId="8" borderId="0" xfId="3" applyNumberFormat="1" applyFont="1" applyFill="1" applyBorder="1" applyAlignment="1">
      <alignment horizontal="center" vertical="top"/>
    </xf>
    <xf numFmtId="0" fontId="3" fillId="4" borderId="0" xfId="6" applyAlignment="1"/>
    <xf numFmtId="0" fontId="4" fillId="0" borderId="3" xfId="3" applyNumberFormat="1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 vertical="center" shrinkToFit="1"/>
    </xf>
    <xf numFmtId="49" fontId="4" fillId="0" borderId="4" xfId="1" applyNumberFormat="1" applyFont="1" applyFill="1" applyBorder="1" applyAlignment="1">
      <alignment horizontal="center" vertical="center"/>
    </xf>
    <xf numFmtId="167" fontId="4" fillId="0" borderId="3" xfId="4" applyNumberFormat="1" applyFont="1" applyFill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 wrapText="1"/>
    </xf>
    <xf numFmtId="49" fontId="4" fillId="8" borderId="4" xfId="1" applyNumberFormat="1" applyFont="1" applyFill="1" applyBorder="1" applyAlignment="1">
      <alignment horizontal="center" vertical="center" wrapText="1"/>
    </xf>
    <xf numFmtId="49" fontId="4" fillId="8" borderId="3" xfId="1" applyNumberFormat="1" applyFont="1" applyFill="1" applyBorder="1" applyAlignment="1">
      <alignment horizontal="center" vertical="center" wrapText="1"/>
    </xf>
    <xf numFmtId="0" fontId="4" fillId="8" borderId="3" xfId="3" applyNumberFormat="1" applyFont="1" applyFill="1" applyBorder="1" applyAlignment="1">
      <alignment horizontal="center" vertical="center" wrapText="1"/>
    </xf>
    <xf numFmtId="165" fontId="4" fillId="8" borderId="3" xfId="1" applyNumberFormat="1" applyFont="1" applyFill="1" applyBorder="1" applyAlignment="1">
      <alignment horizontal="center" vertical="center" wrapText="1"/>
    </xf>
    <xf numFmtId="0" fontId="4" fillId="6" borderId="3" xfId="3" applyNumberFormat="1" applyFont="1" applyFill="1" applyBorder="1" applyAlignment="1">
      <alignment horizontal="center" vertical="center" wrapText="1"/>
    </xf>
    <xf numFmtId="3" fontId="4" fillId="7" borderId="3" xfId="3" applyNumberFormat="1" applyFont="1" applyFill="1" applyBorder="1" applyAlignment="1">
      <alignment horizontal="center" vertical="center" wrapText="1"/>
    </xf>
    <xf numFmtId="0" fontId="4" fillId="7" borderId="3" xfId="3" applyNumberFormat="1" applyFont="1" applyFill="1" applyBorder="1" applyAlignment="1">
      <alignment horizontal="center" vertical="center"/>
    </xf>
    <xf numFmtId="9" fontId="9" fillId="6" borderId="0" xfId="5" applyFont="1" applyFill="1" applyAlignment="1">
      <alignment horizontal="center" vertical="center"/>
    </xf>
    <xf numFmtId="9" fontId="9" fillId="6" borderId="0" xfId="0" applyNumberFormat="1" applyFont="1" applyFill="1" applyAlignment="1">
      <alignment horizontal="center" vertical="center"/>
    </xf>
    <xf numFmtId="9" fontId="5" fillId="0" borderId="0" xfId="3" applyNumberFormat="1" applyFont="1" applyFill="1" applyBorder="1" applyAlignment="1">
      <alignment horizontal="center" vertical="top"/>
    </xf>
    <xf numFmtId="22" fontId="5" fillId="9" borderId="0" xfId="3" applyNumberFormat="1" applyFont="1" applyFill="1" applyBorder="1" applyAlignment="1">
      <alignment horizontal="center" vertical="top"/>
    </xf>
    <xf numFmtId="0" fontId="4" fillId="9" borderId="0" xfId="3" applyNumberFormat="1" applyFont="1" applyFill="1" applyAlignment="1">
      <alignment horizontal="center" vertical="top"/>
    </xf>
    <xf numFmtId="0" fontId="5" fillId="9" borderId="0" xfId="3" applyNumberFormat="1" applyFont="1" applyFill="1" applyAlignment="1">
      <alignment horizontal="center" vertical="top"/>
    </xf>
    <xf numFmtId="0" fontId="9" fillId="9" borderId="0" xfId="0" applyFont="1" applyFill="1" applyAlignment="1"/>
    <xf numFmtId="0" fontId="7" fillId="9" borderId="9" xfId="0" applyFont="1" applyFill="1" applyBorder="1" applyAlignment="1">
      <alignment horizontal="center" vertical="center"/>
    </xf>
    <xf numFmtId="9" fontId="0" fillId="0" borderId="0" xfId="0" applyNumberFormat="1"/>
    <xf numFmtId="4" fontId="0" fillId="0" borderId="0" xfId="0" applyNumberFormat="1"/>
    <xf numFmtId="0" fontId="4" fillId="10" borderId="0" xfId="3" applyFont="1" applyFill="1" applyBorder="1" applyAlignment="1">
      <alignment horizontal="center" vertical="center"/>
    </xf>
    <xf numFmtId="3" fontId="9" fillId="10" borderId="0" xfId="0" applyNumberFormat="1" applyFont="1" applyFill="1" applyAlignment="1">
      <alignment horizontal="center" vertical="center"/>
    </xf>
    <xf numFmtId="2" fontId="9" fillId="10" borderId="0" xfId="0" applyNumberFormat="1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4" fillId="10" borderId="9" xfId="3" applyNumberFormat="1" applyFont="1" applyFill="1" applyBorder="1" applyAlignment="1">
      <alignment horizontal="center" vertical="center" wrapText="1"/>
    </xf>
    <xf numFmtId="0" fontId="10" fillId="6" borderId="7" xfId="3" applyFont="1" applyFill="1" applyBorder="1" applyAlignment="1">
      <alignment horizontal="center" vertical="center"/>
    </xf>
    <xf numFmtId="0" fontId="10" fillId="6" borderId="8" xfId="3" applyNumberFormat="1" applyFont="1" applyFill="1" applyBorder="1" applyAlignment="1">
      <alignment horizontal="center" vertical="center" wrapText="1"/>
    </xf>
    <xf numFmtId="1" fontId="10" fillId="6" borderId="7" xfId="0" applyNumberFormat="1" applyFont="1" applyFill="1" applyBorder="1" applyAlignment="1">
      <alignment horizontal="center" vertical="center"/>
    </xf>
    <xf numFmtId="2" fontId="10" fillId="6" borderId="7" xfId="0" applyNumberFormat="1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0" xfId="3" applyFont="1" applyFill="1" applyBorder="1" applyAlignment="1">
      <alignment horizontal="center" vertical="center"/>
    </xf>
    <xf numFmtId="0" fontId="10" fillId="6" borderId="3" xfId="3" applyNumberFormat="1" applyFont="1" applyFill="1" applyBorder="1" applyAlignment="1">
      <alignment horizontal="center" vertical="center" wrapText="1"/>
    </xf>
    <xf numFmtId="3" fontId="11" fillId="6" borderId="0" xfId="0" applyNumberFormat="1" applyFont="1" applyFill="1" applyAlignment="1">
      <alignment horizontal="center" vertical="center"/>
    </xf>
    <xf numFmtId="2" fontId="11" fillId="6" borderId="0" xfId="0" applyNumberFormat="1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65" fontId="4" fillId="8" borderId="4" xfId="1" applyNumberFormat="1" applyFont="1" applyFill="1" applyBorder="1" applyAlignment="1">
      <alignment horizontal="center" vertical="top" wrapText="1"/>
    </xf>
    <xf numFmtId="165" fontId="4" fillId="8" borderId="3" xfId="1" applyNumberFormat="1" applyFont="1" applyFill="1" applyBorder="1" applyAlignment="1">
      <alignment horizontal="center" vertical="top" wrapText="1"/>
    </xf>
    <xf numFmtId="49" fontId="4" fillId="0" borderId="4" xfId="1" applyNumberFormat="1" applyFont="1" applyFill="1" applyBorder="1" applyAlignment="1">
      <alignment horizontal="center" vertical="top"/>
    </xf>
    <xf numFmtId="49" fontId="4" fillId="0" borderId="3" xfId="1" applyNumberFormat="1" applyFont="1" applyFill="1" applyBorder="1" applyAlignment="1">
      <alignment horizontal="center" vertical="top"/>
    </xf>
    <xf numFmtId="49" fontId="4" fillId="0" borderId="5" xfId="1" applyNumberFormat="1" applyFont="1" applyFill="1" applyBorder="1" applyAlignment="1">
      <alignment horizontal="center" vertical="top"/>
    </xf>
    <xf numFmtId="0" fontId="4" fillId="6" borderId="8" xfId="3" applyFont="1" applyFill="1" applyBorder="1" applyAlignment="1">
      <alignment horizontal="center" vertical="center"/>
    </xf>
    <xf numFmtId="0" fontId="4" fillId="6" borderId="3" xfId="3" applyFont="1" applyFill="1" applyBorder="1" applyAlignment="1">
      <alignment horizontal="center" vertical="center"/>
    </xf>
    <xf numFmtId="0" fontId="6" fillId="5" borderId="0" xfId="3" applyNumberFormat="1" applyFont="1" applyFill="1" applyBorder="1" applyAlignment="1">
      <alignment horizontal="center" vertical="top"/>
    </xf>
  </cellXfs>
  <cellStyles count="7">
    <cellStyle name="Migliaia [0] 2" xfId="2"/>
    <cellStyle name="Normale" xfId="0" builtinId="0"/>
    <cellStyle name="Normale 2" xfId="1"/>
    <cellStyle name="Normale_Foglio1" xfId="3"/>
    <cellStyle name="Percentuale" xfId="5" builtinId="5"/>
    <cellStyle name="Valido" xfId="6" builtinId="26"/>
    <cellStyle name="Virgola" xfId="4" builtinId="3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curve!$C$1</c:f>
              <c:strCache>
                <c:ptCount val="1"/>
                <c:pt idx="0">
                  <c:v>Prezzo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curve!$B$2:$B$12</c:f>
              <c:numCache>
                <c:formatCode>General</c:formatCode>
                <c:ptCount val="11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9.0</c:v>
                </c:pt>
                <c:pt idx="10">
                  <c:v>10.0</c:v>
                </c:pt>
              </c:numCache>
            </c:numRef>
          </c:xVal>
          <c:yVal>
            <c:numRef>
              <c:f>curve!$C$2:$C$12</c:f>
              <c:numCache>
                <c:formatCode>#,##0.00</c:formatCode>
                <c:ptCount val="11"/>
                <c:pt idx="0">
                  <c:v>64.0</c:v>
                </c:pt>
                <c:pt idx="1">
                  <c:v>67.5985</c:v>
                </c:pt>
                <c:pt idx="2">
                  <c:v>72.75</c:v>
                </c:pt>
                <c:pt idx="3">
                  <c:v>79.4545</c:v>
                </c:pt>
                <c:pt idx="4">
                  <c:v>87.712</c:v>
                </c:pt>
                <c:pt idx="5">
                  <c:v>97.52249999999999</c:v>
                </c:pt>
                <c:pt idx="6">
                  <c:v>108.886</c:v>
                </c:pt>
                <c:pt idx="7">
                  <c:v>121.8025</c:v>
                </c:pt>
                <c:pt idx="8">
                  <c:v>136.272</c:v>
                </c:pt>
                <c:pt idx="9">
                  <c:v>152.2945</c:v>
                </c:pt>
                <c:pt idx="10">
                  <c:v>169.87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curve!$D$1</c:f>
              <c:strCache>
                <c:ptCount val="1"/>
                <c:pt idx="0">
                  <c:v>Hotel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curve!$B$2:$B$12</c:f>
              <c:numCache>
                <c:formatCode>General</c:formatCode>
                <c:ptCount val="11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9.0</c:v>
                </c:pt>
                <c:pt idx="10">
                  <c:v>10.0</c:v>
                </c:pt>
              </c:numCache>
            </c:numRef>
          </c:xVal>
          <c:yVal>
            <c:numRef>
              <c:f>curve!$D$2:$D$12</c:f>
              <c:numCache>
                <c:formatCode>#,##0.00</c:formatCode>
                <c:ptCount val="11"/>
                <c:pt idx="0">
                  <c:v>64.0</c:v>
                </c:pt>
                <c:pt idx="1">
                  <c:v>65.48322316413745</c:v>
                </c:pt>
                <c:pt idx="2">
                  <c:v>68.36075681845011</c:v>
                </c:pt>
                <c:pt idx="3">
                  <c:v>68.98942197616138</c:v>
                </c:pt>
                <c:pt idx="4">
                  <c:v>68.199660163695</c:v>
                </c:pt>
                <c:pt idx="5">
                  <c:v>70.77616365457424</c:v>
                </c:pt>
                <c:pt idx="6">
                  <c:v>69.37757714881025</c:v>
                </c:pt>
                <c:pt idx="7">
                  <c:v>66.04192883018881</c:v>
                </c:pt>
                <c:pt idx="8">
                  <c:v>72.57098356367077</c:v>
                </c:pt>
                <c:pt idx="9">
                  <c:v>77.84055635943922</c:v>
                </c:pt>
                <c:pt idx="10">
                  <c:v>87.40703269934535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curve!$E$1</c:f>
              <c:strCache>
                <c:ptCount val="1"/>
                <c:pt idx="0">
                  <c:v>Try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curve!$B$2:$B$12</c:f>
              <c:numCache>
                <c:formatCode>General</c:formatCode>
                <c:ptCount val="11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9.0</c:v>
                </c:pt>
                <c:pt idx="10">
                  <c:v>10.0</c:v>
                </c:pt>
              </c:numCache>
            </c:numRef>
          </c:xVal>
          <c:yVal>
            <c:numRef>
              <c:f>curve!$E$2:$E$12</c:f>
              <c:numCache>
                <c:formatCode>#,##0.00</c:formatCode>
                <c:ptCount val="11"/>
                <c:pt idx="0">
                  <c:v>64.0</c:v>
                </c:pt>
                <c:pt idx="1">
                  <c:v>65.67270000000001</c:v>
                </c:pt>
                <c:pt idx="2">
                  <c:v>67.8908</c:v>
                </c:pt>
                <c:pt idx="3">
                  <c:v>70.65430000000001</c:v>
                </c:pt>
                <c:pt idx="4">
                  <c:v>73.9632</c:v>
                </c:pt>
                <c:pt idx="5">
                  <c:v>77.8175</c:v>
                </c:pt>
                <c:pt idx="6">
                  <c:v>82.2172</c:v>
                </c:pt>
                <c:pt idx="7">
                  <c:v>87.1623</c:v>
                </c:pt>
                <c:pt idx="8">
                  <c:v>92.65279999999998</c:v>
                </c:pt>
                <c:pt idx="9">
                  <c:v>98.6887</c:v>
                </c:pt>
                <c:pt idx="10">
                  <c:v>105.27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5877240"/>
        <c:axId val="-2115622552"/>
      </c:scatterChart>
      <c:valAx>
        <c:axId val="-2115877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-2115622552"/>
        <c:crosses val="autoZero"/>
        <c:crossBetween val="midCat"/>
      </c:valAx>
      <c:valAx>
        <c:axId val="-2115622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-2115877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161925</xdr:rowOff>
    </xdr:from>
    <xdr:to>
      <xdr:col>14</xdr:col>
      <xdr:colOff>314325</xdr:colOff>
      <xdr:row>15</xdr:row>
      <xdr:rowOff>47625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 enableFormatConditionsCalculation="0">
    <tabColor theme="5"/>
  </sheetPr>
  <dimension ref="A1:BE823"/>
  <sheetViews>
    <sheetView tabSelected="1" workbookViewId="0">
      <selection activeCell="A4" sqref="A4"/>
    </sheetView>
  </sheetViews>
  <sheetFormatPr baseColWidth="10" defaultColWidth="8.83203125" defaultRowHeight="11" x14ac:dyDescent="0"/>
  <cols>
    <col min="1" max="1" width="9.83203125" style="30" bestFit="1" customWidth="1"/>
    <col min="2" max="2" width="9.5" style="27" bestFit="1" customWidth="1"/>
    <col min="3" max="3" width="10.5" style="27" bestFit="1" customWidth="1"/>
    <col min="4" max="4" width="6.6640625" style="27" bestFit="1" customWidth="1"/>
    <col min="5" max="5" width="5.83203125" style="27" bestFit="1" customWidth="1"/>
    <col min="6" max="6" width="5.5" style="27" bestFit="1" customWidth="1"/>
    <col min="7" max="7" width="9.83203125" style="30" bestFit="1" customWidth="1"/>
    <col min="8" max="8" width="5.6640625" style="31" bestFit="1" customWidth="1"/>
    <col min="9" max="9" width="8.5" style="32" bestFit="1" customWidth="1"/>
    <col min="10" max="10" width="8.5" style="32" customWidth="1"/>
    <col min="11" max="12" width="8.1640625" style="20" bestFit="1" customWidth="1"/>
    <col min="13" max="13" width="8.83203125" style="72" customWidth="1"/>
    <col min="14" max="14" width="8.1640625" style="33" bestFit="1" customWidth="1"/>
    <col min="15" max="15" width="8.1640625" style="33" customWidth="1"/>
    <col min="16" max="16" width="8.1640625" style="33" bestFit="1" customWidth="1"/>
    <col min="17" max="17" width="8.1640625" style="33" customWidth="1"/>
    <col min="18" max="18" width="9.5" style="77" bestFit="1" customWidth="1"/>
    <col min="19" max="19" width="10" style="66" customWidth="1"/>
    <col min="20" max="20" width="8.83203125" style="59" bestFit="1" customWidth="1"/>
    <col min="21" max="21" width="15.5" style="20" bestFit="1" customWidth="1"/>
    <col min="22" max="23" width="8.83203125" style="21" bestFit="1" customWidth="1"/>
    <col min="24" max="24" width="7.5" style="22" bestFit="1" customWidth="1"/>
    <col min="25" max="28" width="21.5" style="20" bestFit="1" customWidth="1"/>
    <col min="29" max="29" width="22.5" style="20" bestFit="1" customWidth="1"/>
    <col min="30" max="30" width="1.5" style="34" bestFit="1" customWidth="1"/>
    <col min="31" max="16384" width="8.83203125" style="20"/>
  </cols>
  <sheetData>
    <row r="1" spans="1:57" ht="13" thickTop="1" thickBot="1">
      <c r="A1" s="1"/>
      <c r="B1" s="2"/>
      <c r="C1" s="2"/>
      <c r="D1" s="2"/>
      <c r="E1" s="2"/>
      <c r="F1" s="2"/>
      <c r="G1" s="36"/>
      <c r="H1" s="37"/>
      <c r="I1" s="38"/>
      <c r="J1" s="38"/>
      <c r="K1" s="39"/>
      <c r="L1" s="39"/>
      <c r="M1" s="68"/>
      <c r="N1" s="7"/>
      <c r="O1" s="7"/>
      <c r="P1" s="7"/>
      <c r="Q1" s="7"/>
      <c r="R1" s="73"/>
      <c r="S1" s="63"/>
      <c r="T1" s="56"/>
      <c r="U1" s="5">
        <f ca="1">TODAY()</f>
        <v>42101</v>
      </c>
      <c r="V1" s="3"/>
      <c r="W1" s="3"/>
      <c r="X1" s="4"/>
      <c r="Y1" s="86" t="s">
        <v>0</v>
      </c>
      <c r="Z1" s="86"/>
      <c r="AA1" s="86"/>
      <c r="AB1" s="86"/>
      <c r="AC1" s="86"/>
      <c r="AD1" s="20" t="s">
        <v>14</v>
      </c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</row>
    <row r="2" spans="1:57" ht="16.5" customHeight="1" thickTop="1">
      <c r="A2" s="81" t="s">
        <v>15</v>
      </c>
      <c r="B2" s="82"/>
      <c r="C2" s="82"/>
      <c r="D2" s="82"/>
      <c r="E2" s="82"/>
      <c r="F2" s="83"/>
      <c r="G2" s="79" t="s">
        <v>5</v>
      </c>
      <c r="H2" s="80"/>
      <c r="I2" s="80"/>
      <c r="J2" s="80"/>
      <c r="K2" s="80"/>
      <c r="L2" s="80"/>
      <c r="M2" s="84" t="s">
        <v>17</v>
      </c>
      <c r="N2" s="85"/>
      <c r="O2" s="85"/>
      <c r="P2" s="85"/>
      <c r="Q2" s="85"/>
      <c r="R2" s="85"/>
      <c r="S2" s="63"/>
      <c r="T2" s="57"/>
      <c r="U2" s="8"/>
      <c r="Y2" s="41" t="s">
        <v>32</v>
      </c>
      <c r="Z2" s="41" t="s">
        <v>33</v>
      </c>
      <c r="AA2" s="41" t="s">
        <v>29</v>
      </c>
      <c r="AB2" s="41" t="s">
        <v>30</v>
      </c>
      <c r="AC2" s="41" t="s">
        <v>31</v>
      </c>
      <c r="AD2" s="20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</row>
    <row r="3" spans="1:57" s="35" customFormat="1" ht="44">
      <c r="A3" s="43" t="s">
        <v>11</v>
      </c>
      <c r="B3" s="44" t="s">
        <v>12</v>
      </c>
      <c r="C3" s="44" t="s">
        <v>10</v>
      </c>
      <c r="D3" s="45" t="s">
        <v>6</v>
      </c>
      <c r="E3" s="45" t="s">
        <v>7</v>
      </c>
      <c r="F3" s="45" t="s">
        <v>8</v>
      </c>
      <c r="G3" s="46" t="s">
        <v>9</v>
      </c>
      <c r="H3" s="47"/>
      <c r="I3" s="48" t="s">
        <v>3</v>
      </c>
      <c r="J3" s="49" t="s">
        <v>4</v>
      </c>
      <c r="K3" s="48" t="s">
        <v>16</v>
      </c>
      <c r="L3" s="48" t="s">
        <v>16</v>
      </c>
      <c r="M3" s="69" t="s">
        <v>3</v>
      </c>
      <c r="N3" s="50" t="s">
        <v>4</v>
      </c>
      <c r="O3" s="50" t="s">
        <v>19</v>
      </c>
      <c r="P3" s="50" t="s">
        <v>13</v>
      </c>
      <c r="Q3" s="50" t="s">
        <v>18</v>
      </c>
      <c r="R3" s="74" t="s">
        <v>25</v>
      </c>
      <c r="S3" s="67" t="s">
        <v>26</v>
      </c>
      <c r="T3" s="60" t="s">
        <v>20</v>
      </c>
      <c r="U3" s="78" t="s">
        <v>2</v>
      </c>
      <c r="V3" s="51" t="s">
        <v>28</v>
      </c>
      <c r="W3" s="51" t="s">
        <v>27</v>
      </c>
      <c r="X3" s="52" t="s">
        <v>1</v>
      </c>
      <c r="Y3" s="42" t="s">
        <v>38</v>
      </c>
      <c r="Z3" s="42" t="s">
        <v>34</v>
      </c>
      <c r="AA3" s="42" t="s">
        <v>35</v>
      </c>
      <c r="AB3" s="42" t="s">
        <v>36</v>
      </c>
      <c r="AC3" s="42" t="s">
        <v>37</v>
      </c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ht="14">
      <c r="A4" s="11">
        <v>42054</v>
      </c>
      <c r="B4" s="12" t="str">
        <f t="shared" ref="B4:B66" si="0">CHOOSE(WEEKDAY(A4,2),"lun","mar","mer","gio","ven","sab","dom")</f>
        <v>gio</v>
      </c>
      <c r="C4" s="12" t="e">
        <f t="shared" ref="C4:C66" ca="1" si="1">_xlfn.ISOWEEKNUM(A4)</f>
        <v>#NAME?</v>
      </c>
      <c r="D4" s="12">
        <f t="shared" ref="D4:D66" si="2">DAY(A4)</f>
        <v>19</v>
      </c>
      <c r="E4" s="12">
        <f t="shared" ref="E4:E66" si="3">MONTH(A4)</f>
        <v>2</v>
      </c>
      <c r="F4" s="13">
        <f t="shared" ref="F4:F66" si="4">YEAR(A4)</f>
        <v>2015</v>
      </c>
      <c r="G4" s="11">
        <f t="shared" ref="G4:G66" si="5">DATE(F4-1,E4,D4+1)</f>
        <v>41690</v>
      </c>
      <c r="H4" s="12" t="str">
        <f t="shared" ref="H4:H66" si="6">CHOOSE(WEEKDAY(G4,2),"lun","mar","mer","gio","ven","sab","dom")</f>
        <v>gio</v>
      </c>
      <c r="I4" s="14">
        <v>30</v>
      </c>
      <c r="J4" s="14">
        <v>100</v>
      </c>
      <c r="K4" s="55">
        <f>+I4/J4</f>
        <v>0.3</v>
      </c>
      <c r="L4" s="15">
        <f>+I4/J4*10</f>
        <v>3</v>
      </c>
      <c r="M4" s="70">
        <v>60</v>
      </c>
      <c r="N4" s="23">
        <v>100</v>
      </c>
      <c r="O4" s="55">
        <f t="shared" ref="O4:O66" si="7">+M4/N4</f>
        <v>0.6</v>
      </c>
      <c r="P4" s="15">
        <f t="shared" ref="P4:P66" si="8">+M4/N4*10</f>
        <v>6</v>
      </c>
      <c r="Q4" s="53">
        <f t="shared" ref="Q4:Q66" si="9">+(P4-L4)/L4</f>
        <v>1</v>
      </c>
      <c r="R4" s="75">
        <v>62</v>
      </c>
      <c r="S4" s="64">
        <v>0</v>
      </c>
      <c r="T4" s="58"/>
      <c r="U4" s="40" t="str">
        <f>IF(W4&lt;=R4,"OK","AUMENTA")</f>
        <v>AUMENTA</v>
      </c>
      <c r="V4" s="3">
        <f t="shared" ref="V4:V66" si="10">+W4+10</f>
        <v>77.227000000000004</v>
      </c>
      <c r="W4" s="3">
        <f t="shared" ref="W4:W66" si="11">CHOOSE(X4,Y4,Z4,AA4,AB4,AC4)</f>
        <v>67.227000000000004</v>
      </c>
      <c r="X4" s="16">
        <v>1</v>
      </c>
      <c r="Y4" s="18">
        <f>(0.2727+(0.2727*(Q4))*L4^2+1.5*L4+60)</f>
        <v>67.227000000000004</v>
      </c>
      <c r="Z4" s="18">
        <f>(0.2727+(0.2727*(Q4))*L4^2+2*L4+68)</f>
        <v>76.727000000000004</v>
      </c>
      <c r="AA4" s="18">
        <f>(0.2727+(0.2727*(Q4))*L4^2+4*L4+68)</f>
        <v>82.727000000000004</v>
      </c>
      <c r="AB4" s="18">
        <f>(0.2727+(0.2727*(Q4))*L4^2+4*L4+80)</f>
        <v>94.727000000000004</v>
      </c>
      <c r="AC4" s="18">
        <f>(0.2727+(0.2727*(Q4))*L4^2+4.822*L4+120)</f>
        <v>137.19300000000001</v>
      </c>
      <c r="AD4" s="20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ht="14">
      <c r="A5" s="11">
        <f t="shared" ref="A5:A67" si="12">+A4+1</f>
        <v>42055</v>
      </c>
      <c r="B5" s="12" t="str">
        <f t="shared" si="0"/>
        <v>ven</v>
      </c>
      <c r="C5" s="12" t="e">
        <f t="shared" ca="1" si="1"/>
        <v>#NAME?</v>
      </c>
      <c r="D5" s="12">
        <f t="shared" si="2"/>
        <v>20</v>
      </c>
      <c r="E5" s="12">
        <f t="shared" si="3"/>
        <v>2</v>
      </c>
      <c r="F5" s="13">
        <f t="shared" si="4"/>
        <v>2015</v>
      </c>
      <c r="G5" s="11">
        <f t="shared" si="5"/>
        <v>41691</v>
      </c>
      <c r="H5" s="12" t="str">
        <f t="shared" si="6"/>
        <v>ven</v>
      </c>
      <c r="I5" s="14">
        <v>40</v>
      </c>
      <c r="J5" s="14">
        <v>100</v>
      </c>
      <c r="K5" s="55">
        <f t="shared" ref="K5:K68" si="13">+I5/J5</f>
        <v>0.4</v>
      </c>
      <c r="L5" s="15">
        <f t="shared" ref="L5:L68" si="14">+I5/J5*10</f>
        <v>4</v>
      </c>
      <c r="M5" s="70">
        <v>50</v>
      </c>
      <c r="N5" s="23">
        <v>100</v>
      </c>
      <c r="O5" s="55">
        <f t="shared" si="7"/>
        <v>0.5</v>
      </c>
      <c r="P5" s="15">
        <f t="shared" si="8"/>
        <v>5</v>
      </c>
      <c r="Q5" s="53">
        <f t="shared" si="9"/>
        <v>0.25</v>
      </c>
      <c r="R5" s="75">
        <v>58</v>
      </c>
      <c r="S5" s="64">
        <v>0</v>
      </c>
      <c r="T5" s="58"/>
      <c r="U5" s="40" t="str">
        <f t="shared" ref="U5:U68" si="15">IF(W5&lt;=R5,"OK","AUMENTA")</f>
        <v>AUMENTA</v>
      </c>
      <c r="V5" s="3">
        <f t="shared" si="10"/>
        <v>87.363500000000002</v>
      </c>
      <c r="W5" s="3">
        <f t="shared" si="11"/>
        <v>77.363500000000002</v>
      </c>
      <c r="X5" s="16">
        <v>2</v>
      </c>
      <c r="Y5" s="18">
        <f t="shared" ref="Y5:Y68" si="16">(0.2727+(0.2727*(Q5))*L5^2+1.5*L5+60)</f>
        <v>67.363500000000002</v>
      </c>
      <c r="Z5" s="18">
        <f t="shared" ref="Z5:Z68" si="17">(0.2727+(0.2727*(Q5))*L5^2+2*L5+68)</f>
        <v>77.363500000000002</v>
      </c>
      <c r="AA5" s="18">
        <f t="shared" ref="AA5:AA68" si="18">(0.2727+(0.2727*(Q5))*L5^2+4*L5+68)</f>
        <v>85.363500000000002</v>
      </c>
      <c r="AB5" s="18">
        <f t="shared" ref="AB5:AB68" si="19">(0.2727+(0.2727*(Q5))*L5^2+4*L5+80)</f>
        <v>97.363500000000002</v>
      </c>
      <c r="AC5" s="18">
        <f t="shared" ref="AC5:AC68" si="20">(0.2727+(0.2727*(Q5))*L5^2+4.822*L5+120)</f>
        <v>140.6515</v>
      </c>
      <c r="AD5" s="20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ht="14">
      <c r="A6" s="11">
        <f t="shared" si="12"/>
        <v>42056</v>
      </c>
      <c r="B6" s="12" t="str">
        <f t="shared" si="0"/>
        <v>sab</v>
      </c>
      <c r="C6" s="12" t="e">
        <f t="shared" ca="1" si="1"/>
        <v>#NAME?</v>
      </c>
      <c r="D6" s="12">
        <f t="shared" si="2"/>
        <v>21</v>
      </c>
      <c r="E6" s="12">
        <f t="shared" si="3"/>
        <v>2</v>
      </c>
      <c r="F6" s="13">
        <f t="shared" si="4"/>
        <v>2015</v>
      </c>
      <c r="G6" s="11">
        <f t="shared" si="5"/>
        <v>41692</v>
      </c>
      <c r="H6" s="12" t="str">
        <f t="shared" si="6"/>
        <v>sab</v>
      </c>
      <c r="I6" s="14">
        <v>50</v>
      </c>
      <c r="J6" s="14">
        <v>100</v>
      </c>
      <c r="K6" s="55">
        <f t="shared" si="13"/>
        <v>0.5</v>
      </c>
      <c r="L6" s="15">
        <f t="shared" si="14"/>
        <v>5</v>
      </c>
      <c r="M6" s="70">
        <v>40</v>
      </c>
      <c r="N6" s="23">
        <v>100</v>
      </c>
      <c r="O6" s="55">
        <f t="shared" si="7"/>
        <v>0.4</v>
      </c>
      <c r="P6" s="15">
        <f t="shared" si="8"/>
        <v>4</v>
      </c>
      <c r="Q6" s="53">
        <f t="shared" si="9"/>
        <v>-0.2</v>
      </c>
      <c r="R6" s="75">
        <v>62</v>
      </c>
      <c r="S6" s="64">
        <v>0</v>
      </c>
      <c r="T6" s="58"/>
      <c r="U6" s="40" t="str">
        <f t="shared" si="15"/>
        <v>AUMENTA</v>
      </c>
      <c r="V6" s="3">
        <f t="shared" si="10"/>
        <v>96.909199999999998</v>
      </c>
      <c r="W6" s="3">
        <f t="shared" si="11"/>
        <v>86.909199999999998</v>
      </c>
      <c r="X6" s="16">
        <v>3</v>
      </c>
      <c r="Y6" s="18">
        <f t="shared" si="16"/>
        <v>66.409199999999998</v>
      </c>
      <c r="Z6" s="18">
        <f t="shared" si="17"/>
        <v>76.909199999999998</v>
      </c>
      <c r="AA6" s="18">
        <f t="shared" si="18"/>
        <v>86.909199999999998</v>
      </c>
      <c r="AB6" s="18">
        <f t="shared" si="19"/>
        <v>98.909199999999998</v>
      </c>
      <c r="AC6" s="18">
        <f t="shared" si="20"/>
        <v>143.01920000000001</v>
      </c>
      <c r="AD6" s="20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ht="14">
      <c r="A7" s="11">
        <f t="shared" si="12"/>
        <v>42057</v>
      </c>
      <c r="B7" s="12" t="str">
        <f t="shared" si="0"/>
        <v>dom</v>
      </c>
      <c r="C7" s="12" t="e">
        <f t="shared" ca="1" si="1"/>
        <v>#NAME?</v>
      </c>
      <c r="D7" s="12">
        <f t="shared" si="2"/>
        <v>22</v>
      </c>
      <c r="E7" s="12">
        <f t="shared" si="3"/>
        <v>2</v>
      </c>
      <c r="F7" s="13">
        <f t="shared" si="4"/>
        <v>2015</v>
      </c>
      <c r="G7" s="11">
        <f t="shared" si="5"/>
        <v>41693</v>
      </c>
      <c r="H7" s="12" t="str">
        <f t="shared" si="6"/>
        <v>dom</v>
      </c>
      <c r="I7" s="14">
        <v>60</v>
      </c>
      <c r="J7" s="14">
        <v>100</v>
      </c>
      <c r="K7" s="55">
        <f t="shared" si="13"/>
        <v>0.6</v>
      </c>
      <c r="L7" s="15">
        <f t="shared" si="14"/>
        <v>6</v>
      </c>
      <c r="M7" s="70">
        <v>30</v>
      </c>
      <c r="N7" s="23">
        <v>100</v>
      </c>
      <c r="O7" s="55">
        <f t="shared" si="7"/>
        <v>0.3</v>
      </c>
      <c r="P7" s="15">
        <f t="shared" si="8"/>
        <v>3</v>
      </c>
      <c r="Q7" s="53">
        <f t="shared" si="9"/>
        <v>-0.5</v>
      </c>
      <c r="R7" s="75">
        <v>62</v>
      </c>
      <c r="S7" s="64">
        <v>0</v>
      </c>
      <c r="T7" s="58"/>
      <c r="U7" s="40" t="str">
        <f t="shared" si="15"/>
        <v>AUMENTA</v>
      </c>
      <c r="V7" s="3">
        <f t="shared" si="10"/>
        <v>109.36410000000001</v>
      </c>
      <c r="W7" s="3">
        <f t="shared" si="11"/>
        <v>99.364100000000008</v>
      </c>
      <c r="X7" s="16">
        <v>4</v>
      </c>
      <c r="Y7" s="18">
        <f t="shared" si="16"/>
        <v>64.364100000000008</v>
      </c>
      <c r="Z7" s="18">
        <f t="shared" si="17"/>
        <v>75.364100000000008</v>
      </c>
      <c r="AA7" s="18">
        <f t="shared" si="18"/>
        <v>87.364100000000008</v>
      </c>
      <c r="AB7" s="18">
        <f t="shared" si="19"/>
        <v>99.364100000000008</v>
      </c>
      <c r="AC7" s="18">
        <f t="shared" si="20"/>
        <v>144.2961</v>
      </c>
      <c r="AD7" s="20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ht="14">
      <c r="A8" s="11">
        <f t="shared" si="12"/>
        <v>42058</v>
      </c>
      <c r="B8" s="12" t="str">
        <f t="shared" si="0"/>
        <v>lun</v>
      </c>
      <c r="C8" s="12" t="e">
        <f t="shared" ca="1" si="1"/>
        <v>#NAME?</v>
      </c>
      <c r="D8" s="12">
        <f t="shared" si="2"/>
        <v>23</v>
      </c>
      <c r="E8" s="12">
        <f t="shared" si="3"/>
        <v>2</v>
      </c>
      <c r="F8" s="13">
        <f t="shared" si="4"/>
        <v>2015</v>
      </c>
      <c r="G8" s="11">
        <f t="shared" si="5"/>
        <v>41694</v>
      </c>
      <c r="H8" s="12" t="str">
        <f t="shared" si="6"/>
        <v>lun</v>
      </c>
      <c r="I8" s="14">
        <v>70</v>
      </c>
      <c r="J8" s="14">
        <v>100</v>
      </c>
      <c r="K8" s="55">
        <f t="shared" si="13"/>
        <v>0.7</v>
      </c>
      <c r="L8" s="15">
        <f t="shared" si="14"/>
        <v>7</v>
      </c>
      <c r="M8" s="70">
        <v>20</v>
      </c>
      <c r="N8" s="23">
        <v>100</v>
      </c>
      <c r="O8" s="55">
        <f t="shared" si="7"/>
        <v>0.2</v>
      </c>
      <c r="P8" s="15">
        <f t="shared" si="8"/>
        <v>2</v>
      </c>
      <c r="Q8" s="53">
        <f t="shared" si="9"/>
        <v>-0.7142857142857143</v>
      </c>
      <c r="R8" s="75">
        <v>80</v>
      </c>
      <c r="S8" s="64">
        <v>0</v>
      </c>
      <c r="T8" s="58"/>
      <c r="U8" s="40" t="str">
        <f t="shared" si="15"/>
        <v>AUMENTA</v>
      </c>
      <c r="V8" s="3">
        <f t="shared" si="10"/>
        <v>154.48220000000001</v>
      </c>
      <c r="W8" s="3">
        <f t="shared" si="11"/>
        <v>144.48220000000001</v>
      </c>
      <c r="X8" s="16">
        <v>5</v>
      </c>
      <c r="Y8" s="18">
        <f t="shared" si="16"/>
        <v>61.228200000000001</v>
      </c>
      <c r="Z8" s="18">
        <f t="shared" si="17"/>
        <v>72.728200000000001</v>
      </c>
      <c r="AA8" s="18">
        <f t="shared" si="18"/>
        <v>86.728200000000001</v>
      </c>
      <c r="AB8" s="18">
        <f t="shared" si="19"/>
        <v>98.728200000000001</v>
      </c>
      <c r="AC8" s="18">
        <f t="shared" si="20"/>
        <v>144.48220000000001</v>
      </c>
      <c r="AD8" s="20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ht="14">
      <c r="A9" s="11">
        <f t="shared" si="12"/>
        <v>42059</v>
      </c>
      <c r="B9" s="12" t="str">
        <f t="shared" si="0"/>
        <v>mar</v>
      </c>
      <c r="C9" s="12" t="e">
        <f t="shared" ca="1" si="1"/>
        <v>#NAME?</v>
      </c>
      <c r="D9" s="12">
        <f t="shared" si="2"/>
        <v>24</v>
      </c>
      <c r="E9" s="12">
        <f t="shared" si="3"/>
        <v>2</v>
      </c>
      <c r="F9" s="13">
        <f t="shared" si="4"/>
        <v>2015</v>
      </c>
      <c r="G9" s="11">
        <f t="shared" si="5"/>
        <v>41695</v>
      </c>
      <c r="H9" s="12" t="str">
        <f t="shared" si="6"/>
        <v>mar</v>
      </c>
      <c r="I9" s="14">
        <v>80</v>
      </c>
      <c r="J9" s="14">
        <v>100</v>
      </c>
      <c r="K9" s="55">
        <f t="shared" si="13"/>
        <v>0.8</v>
      </c>
      <c r="L9" s="15">
        <f t="shared" si="14"/>
        <v>8</v>
      </c>
      <c r="M9" s="70">
        <v>10</v>
      </c>
      <c r="N9" s="23">
        <v>100</v>
      </c>
      <c r="O9" s="55">
        <f t="shared" si="7"/>
        <v>0.1</v>
      </c>
      <c r="P9" s="15">
        <f t="shared" si="8"/>
        <v>1</v>
      </c>
      <c r="Q9" s="53">
        <f t="shared" si="9"/>
        <v>-0.875</v>
      </c>
      <c r="R9" s="75">
        <v>80</v>
      </c>
      <c r="S9" s="64">
        <v>0</v>
      </c>
      <c r="T9" s="58"/>
      <c r="U9" s="40" t="str">
        <f t="shared" si="15"/>
        <v>OK</v>
      </c>
      <c r="V9" s="3">
        <f t="shared" si="10"/>
        <v>67.001499999999993</v>
      </c>
      <c r="W9" s="3">
        <f t="shared" si="11"/>
        <v>57.0015</v>
      </c>
      <c r="X9" s="16">
        <v>1</v>
      </c>
      <c r="Y9" s="18">
        <f t="shared" si="16"/>
        <v>57.0015</v>
      </c>
      <c r="Z9" s="18">
        <f t="shared" si="17"/>
        <v>69.001499999999993</v>
      </c>
      <c r="AA9" s="18">
        <f t="shared" si="18"/>
        <v>85.001499999999993</v>
      </c>
      <c r="AB9" s="18">
        <f t="shared" si="19"/>
        <v>97.001499999999993</v>
      </c>
      <c r="AC9" s="18">
        <f t="shared" si="20"/>
        <v>143.57749999999999</v>
      </c>
      <c r="AD9" s="20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ht="14">
      <c r="A10" s="11">
        <f t="shared" si="12"/>
        <v>42060</v>
      </c>
      <c r="B10" s="12" t="str">
        <f t="shared" si="0"/>
        <v>mer</v>
      </c>
      <c r="C10" s="12" t="e">
        <f t="shared" ca="1" si="1"/>
        <v>#NAME?</v>
      </c>
      <c r="D10" s="12">
        <f t="shared" si="2"/>
        <v>25</v>
      </c>
      <c r="E10" s="12">
        <f t="shared" si="3"/>
        <v>2</v>
      </c>
      <c r="F10" s="13">
        <f t="shared" si="4"/>
        <v>2015</v>
      </c>
      <c r="G10" s="11">
        <f t="shared" si="5"/>
        <v>41696</v>
      </c>
      <c r="H10" s="12" t="str">
        <f t="shared" si="6"/>
        <v>mer</v>
      </c>
      <c r="I10" s="14">
        <v>90</v>
      </c>
      <c r="J10" s="14">
        <v>100</v>
      </c>
      <c r="K10" s="55">
        <f t="shared" si="13"/>
        <v>0.9</v>
      </c>
      <c r="L10" s="15">
        <f t="shared" si="14"/>
        <v>9</v>
      </c>
      <c r="M10" s="70">
        <v>100</v>
      </c>
      <c r="N10" s="23">
        <v>100</v>
      </c>
      <c r="O10" s="55">
        <f t="shared" si="7"/>
        <v>1</v>
      </c>
      <c r="P10" s="15">
        <f t="shared" si="8"/>
        <v>10</v>
      </c>
      <c r="Q10" s="53">
        <f t="shared" si="9"/>
        <v>0.1111111111111111</v>
      </c>
      <c r="R10" s="75">
        <v>80</v>
      </c>
      <c r="S10" s="64">
        <v>0</v>
      </c>
      <c r="T10" s="58"/>
      <c r="U10" s="40" t="str">
        <f t="shared" si="15"/>
        <v>AUMENTA</v>
      </c>
      <c r="V10" s="3">
        <f t="shared" si="10"/>
        <v>98.727000000000004</v>
      </c>
      <c r="W10" s="3">
        <f t="shared" si="11"/>
        <v>88.727000000000004</v>
      </c>
      <c r="X10" s="16">
        <v>2</v>
      </c>
      <c r="Y10" s="18">
        <f t="shared" si="16"/>
        <v>76.227000000000004</v>
      </c>
      <c r="Z10" s="18">
        <f t="shared" si="17"/>
        <v>88.727000000000004</v>
      </c>
      <c r="AA10" s="18">
        <f t="shared" si="18"/>
        <v>106.727</v>
      </c>
      <c r="AB10" s="18">
        <f t="shared" si="19"/>
        <v>118.727</v>
      </c>
      <c r="AC10" s="18">
        <f t="shared" si="20"/>
        <v>166.125</v>
      </c>
      <c r="AD10" s="20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ht="14">
      <c r="A11" s="11">
        <f t="shared" si="12"/>
        <v>42061</v>
      </c>
      <c r="B11" s="12" t="str">
        <f t="shared" si="0"/>
        <v>gio</v>
      </c>
      <c r="C11" s="12" t="e">
        <f t="shared" ca="1" si="1"/>
        <v>#NAME?</v>
      </c>
      <c r="D11" s="12">
        <f t="shared" si="2"/>
        <v>26</v>
      </c>
      <c r="E11" s="12">
        <f t="shared" si="3"/>
        <v>2</v>
      </c>
      <c r="F11" s="13">
        <f t="shared" si="4"/>
        <v>2015</v>
      </c>
      <c r="G11" s="11">
        <f t="shared" si="5"/>
        <v>41697</v>
      </c>
      <c r="H11" s="12" t="str">
        <f t="shared" si="6"/>
        <v>gio</v>
      </c>
      <c r="I11" s="14">
        <v>100</v>
      </c>
      <c r="J11" s="14">
        <v>100</v>
      </c>
      <c r="K11" s="55">
        <f t="shared" si="13"/>
        <v>1</v>
      </c>
      <c r="L11" s="15">
        <f t="shared" si="14"/>
        <v>10</v>
      </c>
      <c r="M11" s="70">
        <v>90</v>
      </c>
      <c r="N11" s="23">
        <v>100</v>
      </c>
      <c r="O11" s="55">
        <f t="shared" si="7"/>
        <v>0.9</v>
      </c>
      <c r="P11" s="15">
        <f t="shared" si="8"/>
        <v>9</v>
      </c>
      <c r="Q11" s="53">
        <f t="shared" si="9"/>
        <v>-0.1</v>
      </c>
      <c r="R11" s="75">
        <v>80</v>
      </c>
      <c r="S11" s="64">
        <v>0</v>
      </c>
      <c r="T11" s="58"/>
      <c r="U11" s="40" t="str">
        <f t="shared" si="15"/>
        <v>AUMENTA</v>
      </c>
      <c r="V11" s="3">
        <f t="shared" si="10"/>
        <v>115.5457</v>
      </c>
      <c r="W11" s="3">
        <f t="shared" si="11"/>
        <v>105.5457</v>
      </c>
      <c r="X11" s="16">
        <v>3</v>
      </c>
      <c r="Y11" s="18">
        <f t="shared" si="16"/>
        <v>72.545699999999997</v>
      </c>
      <c r="Z11" s="18">
        <f t="shared" si="17"/>
        <v>85.545699999999997</v>
      </c>
      <c r="AA11" s="18">
        <f t="shared" si="18"/>
        <v>105.5457</v>
      </c>
      <c r="AB11" s="18">
        <f t="shared" si="19"/>
        <v>117.5457</v>
      </c>
      <c r="AC11" s="18">
        <f t="shared" si="20"/>
        <v>165.76569999999998</v>
      </c>
      <c r="AD11" s="20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ht="14">
      <c r="A12" s="11">
        <f t="shared" si="12"/>
        <v>42062</v>
      </c>
      <c r="B12" s="12" t="str">
        <f t="shared" si="0"/>
        <v>ven</v>
      </c>
      <c r="C12" s="12" t="e">
        <f t="shared" ca="1" si="1"/>
        <v>#NAME?</v>
      </c>
      <c r="D12" s="12">
        <f t="shared" si="2"/>
        <v>27</v>
      </c>
      <c r="E12" s="12">
        <f t="shared" si="3"/>
        <v>2</v>
      </c>
      <c r="F12" s="13">
        <f t="shared" si="4"/>
        <v>2015</v>
      </c>
      <c r="G12" s="11">
        <f t="shared" si="5"/>
        <v>41698</v>
      </c>
      <c r="H12" s="12" t="str">
        <f t="shared" si="6"/>
        <v>ven</v>
      </c>
      <c r="I12" s="14">
        <v>90</v>
      </c>
      <c r="J12" s="14">
        <v>100</v>
      </c>
      <c r="K12" s="55">
        <f t="shared" si="13"/>
        <v>0.9</v>
      </c>
      <c r="L12" s="15">
        <f t="shared" si="14"/>
        <v>9</v>
      </c>
      <c r="M12" s="70">
        <v>80</v>
      </c>
      <c r="N12" s="23">
        <v>100</v>
      </c>
      <c r="O12" s="55">
        <f t="shared" si="7"/>
        <v>0.8</v>
      </c>
      <c r="P12" s="15">
        <f t="shared" si="8"/>
        <v>8</v>
      </c>
      <c r="Q12" s="53">
        <f t="shared" si="9"/>
        <v>-0.1111111111111111</v>
      </c>
      <c r="R12" s="75">
        <v>80</v>
      </c>
      <c r="S12" s="64">
        <v>0</v>
      </c>
      <c r="T12" s="58"/>
      <c r="U12" s="40" t="str">
        <f t="shared" si="15"/>
        <v>AUMENTA</v>
      </c>
      <c r="V12" s="3">
        <f t="shared" si="10"/>
        <v>123.8184</v>
      </c>
      <c r="W12" s="3">
        <f t="shared" si="11"/>
        <v>113.8184</v>
      </c>
      <c r="X12" s="16">
        <v>4</v>
      </c>
      <c r="Y12" s="18">
        <f t="shared" si="16"/>
        <v>71.318399999999997</v>
      </c>
      <c r="Z12" s="18">
        <f t="shared" si="17"/>
        <v>83.818399999999997</v>
      </c>
      <c r="AA12" s="18">
        <f t="shared" si="18"/>
        <v>101.8184</v>
      </c>
      <c r="AB12" s="18">
        <f t="shared" si="19"/>
        <v>113.8184</v>
      </c>
      <c r="AC12" s="18">
        <f t="shared" si="20"/>
        <v>161.21639999999999</v>
      </c>
      <c r="AD12" s="20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ht="14">
      <c r="A13" s="11">
        <f t="shared" si="12"/>
        <v>42063</v>
      </c>
      <c r="B13" s="12" t="str">
        <f t="shared" si="0"/>
        <v>sab</v>
      </c>
      <c r="C13" s="12" t="e">
        <f t="shared" ca="1" si="1"/>
        <v>#NAME?</v>
      </c>
      <c r="D13" s="12">
        <f t="shared" si="2"/>
        <v>28</v>
      </c>
      <c r="E13" s="12">
        <f t="shared" si="3"/>
        <v>2</v>
      </c>
      <c r="F13" s="13">
        <f t="shared" si="4"/>
        <v>2015</v>
      </c>
      <c r="G13" s="11">
        <f t="shared" si="5"/>
        <v>41699</v>
      </c>
      <c r="H13" s="12" t="str">
        <f t="shared" si="6"/>
        <v>sab</v>
      </c>
      <c r="I13" s="14">
        <v>80</v>
      </c>
      <c r="J13" s="14">
        <v>100</v>
      </c>
      <c r="K13" s="55">
        <f t="shared" si="13"/>
        <v>0.8</v>
      </c>
      <c r="L13" s="15">
        <f t="shared" si="14"/>
        <v>8</v>
      </c>
      <c r="M13" s="70">
        <v>70</v>
      </c>
      <c r="N13" s="23">
        <v>100</v>
      </c>
      <c r="O13" s="55">
        <f t="shared" si="7"/>
        <v>0.7</v>
      </c>
      <c r="P13" s="15">
        <f t="shared" si="8"/>
        <v>7</v>
      </c>
      <c r="Q13" s="53">
        <f t="shared" si="9"/>
        <v>-0.125</v>
      </c>
      <c r="R13" s="75">
        <v>80</v>
      </c>
      <c r="S13" s="64">
        <v>0</v>
      </c>
      <c r="T13" s="58"/>
      <c r="U13" s="40" t="str">
        <f t="shared" si="15"/>
        <v>AUMENTA</v>
      </c>
      <c r="V13" s="3">
        <f t="shared" si="10"/>
        <v>166.6671</v>
      </c>
      <c r="W13" s="3">
        <f t="shared" si="11"/>
        <v>156.6671</v>
      </c>
      <c r="X13" s="16">
        <v>5</v>
      </c>
      <c r="Y13" s="18">
        <f t="shared" si="16"/>
        <v>70.091099999999997</v>
      </c>
      <c r="Z13" s="18">
        <f t="shared" si="17"/>
        <v>82.091099999999997</v>
      </c>
      <c r="AA13" s="18">
        <f t="shared" si="18"/>
        <v>98.091099999999997</v>
      </c>
      <c r="AB13" s="18">
        <f t="shared" si="19"/>
        <v>110.0911</v>
      </c>
      <c r="AC13" s="18">
        <f t="shared" si="20"/>
        <v>156.6671</v>
      </c>
      <c r="AD13" s="20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ht="15.75" customHeight="1">
      <c r="A14" s="11">
        <f t="shared" si="12"/>
        <v>42064</v>
      </c>
      <c r="B14" s="12" t="str">
        <f t="shared" si="0"/>
        <v>dom</v>
      </c>
      <c r="C14" s="12" t="e">
        <f t="shared" ca="1" si="1"/>
        <v>#NAME?</v>
      </c>
      <c r="D14" s="12">
        <f t="shared" si="2"/>
        <v>1</v>
      </c>
      <c r="E14" s="12">
        <f t="shared" si="3"/>
        <v>3</v>
      </c>
      <c r="F14" s="13">
        <f t="shared" si="4"/>
        <v>2015</v>
      </c>
      <c r="G14" s="11">
        <f t="shared" si="5"/>
        <v>41700</v>
      </c>
      <c r="H14" s="12" t="str">
        <f t="shared" si="6"/>
        <v>dom</v>
      </c>
      <c r="I14" s="14">
        <v>70</v>
      </c>
      <c r="J14" s="14">
        <v>100</v>
      </c>
      <c r="K14" s="55">
        <f t="shared" si="13"/>
        <v>0.7</v>
      </c>
      <c r="L14" s="15">
        <f t="shared" si="14"/>
        <v>7</v>
      </c>
      <c r="M14" s="70">
        <v>60</v>
      </c>
      <c r="N14" s="23">
        <v>100</v>
      </c>
      <c r="O14" s="55">
        <f t="shared" si="7"/>
        <v>0.6</v>
      </c>
      <c r="P14" s="15">
        <f t="shared" si="8"/>
        <v>6</v>
      </c>
      <c r="Q14" s="53">
        <f t="shared" si="9"/>
        <v>-0.14285714285714285</v>
      </c>
      <c r="R14" s="75">
        <v>80</v>
      </c>
      <c r="S14" s="64">
        <v>0</v>
      </c>
      <c r="T14" s="58"/>
      <c r="U14" s="40" t="str">
        <f t="shared" si="15"/>
        <v>OK</v>
      </c>
      <c r="V14" s="3">
        <f t="shared" si="10"/>
        <v>78.863799999999998</v>
      </c>
      <c r="W14" s="3">
        <f t="shared" si="11"/>
        <v>68.863799999999998</v>
      </c>
      <c r="X14" s="16">
        <v>1</v>
      </c>
      <c r="Y14" s="18">
        <f t="shared" si="16"/>
        <v>68.863799999999998</v>
      </c>
      <c r="Z14" s="18">
        <f t="shared" si="17"/>
        <v>80.363799999999998</v>
      </c>
      <c r="AA14" s="18">
        <f t="shared" si="18"/>
        <v>94.363799999999998</v>
      </c>
      <c r="AB14" s="18">
        <f t="shared" si="19"/>
        <v>106.3638</v>
      </c>
      <c r="AC14" s="18">
        <f t="shared" si="20"/>
        <v>152.11779999999999</v>
      </c>
      <c r="AD14" s="20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">
      <c r="A15" s="11">
        <f t="shared" si="12"/>
        <v>42065</v>
      </c>
      <c r="B15" s="12" t="str">
        <f t="shared" si="0"/>
        <v>lun</v>
      </c>
      <c r="C15" s="12" t="e">
        <f t="shared" ca="1" si="1"/>
        <v>#NAME?</v>
      </c>
      <c r="D15" s="12">
        <f t="shared" si="2"/>
        <v>2</v>
      </c>
      <c r="E15" s="12">
        <f t="shared" si="3"/>
        <v>3</v>
      </c>
      <c r="F15" s="13">
        <f t="shared" si="4"/>
        <v>2015</v>
      </c>
      <c r="G15" s="11">
        <f t="shared" si="5"/>
        <v>41701</v>
      </c>
      <c r="H15" s="12" t="str">
        <f t="shared" si="6"/>
        <v>lun</v>
      </c>
      <c r="I15" s="14">
        <v>60</v>
      </c>
      <c r="J15" s="14">
        <v>100</v>
      </c>
      <c r="K15" s="55">
        <f t="shared" si="13"/>
        <v>0.6</v>
      </c>
      <c r="L15" s="15">
        <f t="shared" si="14"/>
        <v>6</v>
      </c>
      <c r="M15" s="70">
        <v>0</v>
      </c>
      <c r="N15" s="23">
        <v>100</v>
      </c>
      <c r="O15" s="55">
        <v>0.7</v>
      </c>
      <c r="P15" s="15">
        <f t="shared" si="8"/>
        <v>0</v>
      </c>
      <c r="Q15" s="53">
        <f t="shared" si="9"/>
        <v>-1</v>
      </c>
      <c r="R15" s="75">
        <v>80</v>
      </c>
      <c r="S15" s="64">
        <v>0</v>
      </c>
      <c r="T15" s="58"/>
      <c r="U15" s="40" t="str">
        <f t="shared" si="15"/>
        <v>OK</v>
      </c>
      <c r="V15" s="3">
        <f t="shared" si="10"/>
        <v>80.455500000000001</v>
      </c>
      <c r="W15" s="3">
        <f t="shared" si="11"/>
        <v>70.455500000000001</v>
      </c>
      <c r="X15" s="16">
        <v>2</v>
      </c>
      <c r="Y15" s="18">
        <f t="shared" si="16"/>
        <v>59.455500000000001</v>
      </c>
      <c r="Z15" s="18">
        <f t="shared" si="17"/>
        <v>70.455500000000001</v>
      </c>
      <c r="AA15" s="18">
        <f t="shared" si="18"/>
        <v>82.455500000000001</v>
      </c>
      <c r="AB15" s="18">
        <f t="shared" si="19"/>
        <v>94.455500000000001</v>
      </c>
      <c r="AC15" s="18">
        <f t="shared" si="20"/>
        <v>139.38749999999999</v>
      </c>
      <c r="AD15" s="20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">
      <c r="A16" s="11">
        <f t="shared" si="12"/>
        <v>42066</v>
      </c>
      <c r="B16" s="12" t="str">
        <f t="shared" si="0"/>
        <v>mar</v>
      </c>
      <c r="C16" s="12" t="e">
        <f t="shared" ca="1" si="1"/>
        <v>#NAME?</v>
      </c>
      <c r="D16" s="12">
        <f t="shared" si="2"/>
        <v>3</v>
      </c>
      <c r="E16" s="12">
        <f t="shared" si="3"/>
        <v>3</v>
      </c>
      <c r="F16" s="13">
        <f t="shared" si="4"/>
        <v>2015</v>
      </c>
      <c r="G16" s="11">
        <f t="shared" si="5"/>
        <v>41702</v>
      </c>
      <c r="H16" s="12" t="str">
        <f t="shared" si="6"/>
        <v>mar</v>
      </c>
      <c r="I16" s="14">
        <v>50</v>
      </c>
      <c r="J16" s="14">
        <v>100</v>
      </c>
      <c r="K16" s="55">
        <f t="shared" si="13"/>
        <v>0.5</v>
      </c>
      <c r="L16" s="15">
        <f t="shared" si="14"/>
        <v>5</v>
      </c>
      <c r="M16" s="70">
        <v>0</v>
      </c>
      <c r="N16" s="23">
        <v>100</v>
      </c>
      <c r="O16" s="55">
        <f t="shared" si="7"/>
        <v>0</v>
      </c>
      <c r="P16" s="15">
        <f t="shared" si="8"/>
        <v>0</v>
      </c>
      <c r="Q16" s="53">
        <f t="shared" si="9"/>
        <v>-1</v>
      </c>
      <c r="R16" s="75">
        <v>80</v>
      </c>
      <c r="S16" s="64">
        <v>0</v>
      </c>
      <c r="T16" s="58"/>
      <c r="U16" s="40" t="str">
        <f t="shared" si="15"/>
        <v>AUMENTA</v>
      </c>
      <c r="V16" s="3">
        <f t="shared" si="10"/>
        <v>91.455200000000005</v>
      </c>
      <c r="W16" s="3">
        <f t="shared" si="11"/>
        <v>81.455200000000005</v>
      </c>
      <c r="X16" s="16">
        <v>3</v>
      </c>
      <c r="Y16" s="18">
        <f t="shared" si="16"/>
        <v>60.955199999999998</v>
      </c>
      <c r="Z16" s="18">
        <f t="shared" si="17"/>
        <v>71.455200000000005</v>
      </c>
      <c r="AA16" s="18">
        <f t="shared" si="18"/>
        <v>81.455200000000005</v>
      </c>
      <c r="AB16" s="18">
        <f t="shared" si="19"/>
        <v>93.455200000000005</v>
      </c>
      <c r="AC16" s="18">
        <f t="shared" si="20"/>
        <v>137.5652</v>
      </c>
      <c r="AD16" s="20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">
      <c r="A17" s="11">
        <f t="shared" si="12"/>
        <v>42067</v>
      </c>
      <c r="B17" s="12" t="str">
        <f t="shared" si="0"/>
        <v>mer</v>
      </c>
      <c r="C17" s="12" t="e">
        <f t="shared" ca="1" si="1"/>
        <v>#NAME?</v>
      </c>
      <c r="D17" s="12">
        <f t="shared" si="2"/>
        <v>4</v>
      </c>
      <c r="E17" s="12">
        <f t="shared" si="3"/>
        <v>3</v>
      </c>
      <c r="F17" s="13">
        <f t="shared" si="4"/>
        <v>2015</v>
      </c>
      <c r="G17" s="11">
        <f t="shared" si="5"/>
        <v>41703</v>
      </c>
      <c r="H17" s="12" t="str">
        <f t="shared" si="6"/>
        <v>mer</v>
      </c>
      <c r="I17" s="14">
        <v>40</v>
      </c>
      <c r="J17" s="14">
        <v>100</v>
      </c>
      <c r="K17" s="55">
        <f t="shared" si="13"/>
        <v>0.4</v>
      </c>
      <c r="L17" s="15">
        <f t="shared" si="14"/>
        <v>4</v>
      </c>
      <c r="M17" s="70">
        <v>0</v>
      </c>
      <c r="N17" s="23">
        <v>100</v>
      </c>
      <c r="O17" s="55">
        <f t="shared" si="7"/>
        <v>0</v>
      </c>
      <c r="P17" s="15">
        <f t="shared" si="8"/>
        <v>0</v>
      </c>
      <c r="Q17" s="53">
        <f t="shared" si="9"/>
        <v>-1</v>
      </c>
      <c r="R17" s="75">
        <v>80</v>
      </c>
      <c r="S17" s="64">
        <v>0</v>
      </c>
      <c r="T17" s="58"/>
      <c r="U17" s="40" t="str">
        <f t="shared" si="15"/>
        <v>AUMENTA</v>
      </c>
      <c r="V17" s="3">
        <f t="shared" si="10"/>
        <v>101.90950000000001</v>
      </c>
      <c r="W17" s="3">
        <f t="shared" si="11"/>
        <v>91.909500000000008</v>
      </c>
      <c r="X17" s="16">
        <v>4</v>
      </c>
      <c r="Y17" s="18">
        <f t="shared" si="16"/>
        <v>61.909500000000001</v>
      </c>
      <c r="Z17" s="18">
        <f t="shared" si="17"/>
        <v>71.909499999999994</v>
      </c>
      <c r="AA17" s="18">
        <f t="shared" si="18"/>
        <v>79.909500000000008</v>
      </c>
      <c r="AB17" s="18">
        <f t="shared" si="19"/>
        <v>91.909500000000008</v>
      </c>
      <c r="AC17" s="18">
        <f t="shared" si="20"/>
        <v>135.19749999999999</v>
      </c>
      <c r="AD17" s="20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5.75" customHeight="1">
      <c r="A18" s="11">
        <f t="shared" si="12"/>
        <v>42068</v>
      </c>
      <c r="B18" s="12" t="str">
        <f t="shared" si="0"/>
        <v>gio</v>
      </c>
      <c r="C18" s="12" t="e">
        <f t="shared" ca="1" si="1"/>
        <v>#NAME?</v>
      </c>
      <c r="D18" s="12">
        <f t="shared" si="2"/>
        <v>5</v>
      </c>
      <c r="E18" s="12">
        <f t="shared" si="3"/>
        <v>3</v>
      </c>
      <c r="F18" s="13">
        <f t="shared" si="4"/>
        <v>2015</v>
      </c>
      <c r="G18" s="11">
        <f t="shared" si="5"/>
        <v>41704</v>
      </c>
      <c r="H18" s="12" t="str">
        <f t="shared" si="6"/>
        <v>gio</v>
      </c>
      <c r="I18" s="14">
        <v>30</v>
      </c>
      <c r="J18" s="14">
        <v>100</v>
      </c>
      <c r="K18" s="55">
        <f t="shared" si="13"/>
        <v>0.3</v>
      </c>
      <c r="L18" s="15">
        <f t="shared" si="14"/>
        <v>3</v>
      </c>
      <c r="M18" s="70">
        <v>0</v>
      </c>
      <c r="N18" s="23">
        <v>100</v>
      </c>
      <c r="O18" s="55">
        <f t="shared" si="7"/>
        <v>0</v>
      </c>
      <c r="P18" s="15">
        <f t="shared" si="8"/>
        <v>0</v>
      </c>
      <c r="Q18" s="53">
        <f t="shared" si="9"/>
        <v>-1</v>
      </c>
      <c r="R18" s="75">
        <v>80</v>
      </c>
      <c r="S18" s="64">
        <v>0</v>
      </c>
      <c r="T18" s="58"/>
      <c r="U18" s="40" t="str">
        <f t="shared" si="15"/>
        <v>AUMENTA</v>
      </c>
      <c r="V18" s="3">
        <f t="shared" si="10"/>
        <v>142.28440000000001</v>
      </c>
      <c r="W18" s="3">
        <f t="shared" si="11"/>
        <v>132.28440000000001</v>
      </c>
      <c r="X18" s="16">
        <v>5</v>
      </c>
      <c r="Y18" s="18">
        <f t="shared" si="16"/>
        <v>62.318399999999997</v>
      </c>
      <c r="Z18" s="18">
        <f t="shared" si="17"/>
        <v>71.818399999999997</v>
      </c>
      <c r="AA18" s="18">
        <f t="shared" si="18"/>
        <v>77.818399999999997</v>
      </c>
      <c r="AB18" s="18">
        <f t="shared" si="19"/>
        <v>89.818399999999997</v>
      </c>
      <c r="AC18" s="18">
        <f t="shared" si="20"/>
        <v>132.28440000000001</v>
      </c>
      <c r="AD18" s="20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">
      <c r="A19" s="11">
        <f t="shared" si="12"/>
        <v>42069</v>
      </c>
      <c r="B19" s="12" t="str">
        <f t="shared" si="0"/>
        <v>ven</v>
      </c>
      <c r="C19" s="12" t="e">
        <f t="shared" ca="1" si="1"/>
        <v>#NAME?</v>
      </c>
      <c r="D19" s="12">
        <f t="shared" si="2"/>
        <v>6</v>
      </c>
      <c r="E19" s="12">
        <f t="shared" si="3"/>
        <v>3</v>
      </c>
      <c r="F19" s="13">
        <f t="shared" si="4"/>
        <v>2015</v>
      </c>
      <c r="G19" s="11">
        <f t="shared" si="5"/>
        <v>41705</v>
      </c>
      <c r="H19" s="12" t="str">
        <f t="shared" si="6"/>
        <v>ven</v>
      </c>
      <c r="I19" s="14">
        <v>20</v>
      </c>
      <c r="J19" s="14">
        <v>100</v>
      </c>
      <c r="K19" s="55">
        <f t="shared" si="13"/>
        <v>0.2</v>
      </c>
      <c r="L19" s="15">
        <f t="shared" si="14"/>
        <v>2</v>
      </c>
      <c r="M19" s="70">
        <v>0</v>
      </c>
      <c r="N19" s="23">
        <v>100</v>
      </c>
      <c r="O19" s="55">
        <f t="shared" si="7"/>
        <v>0</v>
      </c>
      <c r="P19" s="15">
        <f t="shared" si="8"/>
        <v>0</v>
      </c>
      <c r="Q19" s="53">
        <f t="shared" si="9"/>
        <v>-1</v>
      </c>
      <c r="R19" s="75">
        <v>80</v>
      </c>
      <c r="S19" s="64">
        <v>0</v>
      </c>
      <c r="T19" s="58"/>
      <c r="U19" s="40" t="str">
        <f t="shared" si="15"/>
        <v>OK</v>
      </c>
      <c r="V19" s="3">
        <f t="shared" si="10"/>
        <v>72.181899999999999</v>
      </c>
      <c r="W19" s="3">
        <f t="shared" si="11"/>
        <v>62.181899999999999</v>
      </c>
      <c r="X19" s="16">
        <v>1</v>
      </c>
      <c r="Y19" s="18">
        <f t="shared" si="16"/>
        <v>62.181899999999999</v>
      </c>
      <c r="Z19" s="18">
        <f t="shared" si="17"/>
        <v>71.181899999999999</v>
      </c>
      <c r="AA19" s="18">
        <f t="shared" si="18"/>
        <v>75.181899999999999</v>
      </c>
      <c r="AB19" s="18">
        <f t="shared" si="19"/>
        <v>87.181899999999999</v>
      </c>
      <c r="AC19" s="18">
        <f t="shared" si="20"/>
        <v>128.82589999999999</v>
      </c>
      <c r="AD19" s="20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">
      <c r="A20" s="11">
        <f t="shared" si="12"/>
        <v>42070</v>
      </c>
      <c r="B20" s="12" t="str">
        <f t="shared" si="0"/>
        <v>sab</v>
      </c>
      <c r="C20" s="12" t="e">
        <f t="shared" ca="1" si="1"/>
        <v>#NAME?</v>
      </c>
      <c r="D20" s="12">
        <f t="shared" si="2"/>
        <v>7</v>
      </c>
      <c r="E20" s="12">
        <f t="shared" si="3"/>
        <v>3</v>
      </c>
      <c r="F20" s="13">
        <f t="shared" si="4"/>
        <v>2015</v>
      </c>
      <c r="G20" s="11">
        <f t="shared" si="5"/>
        <v>41706</v>
      </c>
      <c r="H20" s="12" t="str">
        <f t="shared" si="6"/>
        <v>sab</v>
      </c>
      <c r="I20" s="14">
        <v>10</v>
      </c>
      <c r="J20" s="14">
        <v>100</v>
      </c>
      <c r="K20" s="55">
        <f t="shared" si="13"/>
        <v>0.1</v>
      </c>
      <c r="L20" s="15">
        <f t="shared" si="14"/>
        <v>1</v>
      </c>
      <c r="M20" s="70">
        <v>0</v>
      </c>
      <c r="N20" s="23">
        <v>100</v>
      </c>
      <c r="O20" s="55">
        <f t="shared" si="7"/>
        <v>0</v>
      </c>
      <c r="P20" s="15">
        <f t="shared" si="8"/>
        <v>0</v>
      </c>
      <c r="Q20" s="53">
        <f t="shared" si="9"/>
        <v>-1</v>
      </c>
      <c r="R20" s="75">
        <v>80</v>
      </c>
      <c r="S20" s="64">
        <v>0</v>
      </c>
      <c r="T20" s="58"/>
      <c r="U20" s="40" t="str">
        <f t="shared" si="15"/>
        <v>OK</v>
      </c>
      <c r="V20" s="3">
        <f t="shared" si="10"/>
        <v>71.5</v>
      </c>
      <c r="W20" s="3">
        <f t="shared" si="11"/>
        <v>61.5</v>
      </c>
      <c r="X20" s="16">
        <v>1</v>
      </c>
      <c r="Y20" s="18">
        <f t="shared" si="16"/>
        <v>61.5</v>
      </c>
      <c r="Z20" s="18">
        <f t="shared" si="17"/>
        <v>70</v>
      </c>
      <c r="AA20" s="18">
        <f t="shared" si="18"/>
        <v>72</v>
      </c>
      <c r="AB20" s="18">
        <f t="shared" si="19"/>
        <v>84</v>
      </c>
      <c r="AC20" s="18">
        <f t="shared" si="20"/>
        <v>124.822</v>
      </c>
      <c r="AD20" s="20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">
      <c r="A21" s="11">
        <f t="shared" si="12"/>
        <v>42071</v>
      </c>
      <c r="B21" s="12" t="str">
        <f t="shared" si="0"/>
        <v>dom</v>
      </c>
      <c r="C21" s="12" t="e">
        <f t="shared" ca="1" si="1"/>
        <v>#NAME?</v>
      </c>
      <c r="D21" s="12">
        <f t="shared" si="2"/>
        <v>8</v>
      </c>
      <c r="E21" s="12">
        <f t="shared" si="3"/>
        <v>3</v>
      </c>
      <c r="F21" s="13">
        <f t="shared" si="4"/>
        <v>2015</v>
      </c>
      <c r="G21" s="11">
        <f t="shared" si="5"/>
        <v>41707</v>
      </c>
      <c r="H21" s="12" t="str">
        <f t="shared" si="6"/>
        <v>dom</v>
      </c>
      <c r="I21" s="14">
        <v>1</v>
      </c>
      <c r="J21" s="14">
        <v>100</v>
      </c>
      <c r="K21" s="55">
        <f t="shared" si="13"/>
        <v>0.01</v>
      </c>
      <c r="L21" s="15">
        <f t="shared" si="14"/>
        <v>0.1</v>
      </c>
      <c r="M21" s="70">
        <v>0</v>
      </c>
      <c r="N21" s="23">
        <v>100</v>
      </c>
      <c r="O21" s="55">
        <f t="shared" si="7"/>
        <v>0</v>
      </c>
      <c r="P21" s="15">
        <f t="shared" si="8"/>
        <v>0</v>
      </c>
      <c r="Q21" s="53">
        <f t="shared" si="9"/>
        <v>-1</v>
      </c>
      <c r="R21" s="75">
        <v>80</v>
      </c>
      <c r="S21" s="64">
        <v>0</v>
      </c>
      <c r="T21" s="58"/>
      <c r="U21" s="40" t="str">
        <f t="shared" si="15"/>
        <v>OK</v>
      </c>
      <c r="V21" s="3">
        <f t="shared" si="10"/>
        <v>70.419972999999999</v>
      </c>
      <c r="W21" s="3">
        <f t="shared" si="11"/>
        <v>60.419972999999999</v>
      </c>
      <c r="X21" s="16">
        <v>1</v>
      </c>
      <c r="Y21" s="18">
        <f t="shared" si="16"/>
        <v>60.419972999999999</v>
      </c>
      <c r="Z21" s="18">
        <f t="shared" si="17"/>
        <v>68.469972999999996</v>
      </c>
      <c r="AA21" s="18">
        <f t="shared" si="18"/>
        <v>68.669972999999999</v>
      </c>
      <c r="AB21" s="18">
        <f t="shared" si="19"/>
        <v>80.669972999999999</v>
      </c>
      <c r="AC21" s="18">
        <f t="shared" si="20"/>
        <v>120.752173</v>
      </c>
      <c r="AD21" s="20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5.75" customHeight="1">
      <c r="A22" s="11">
        <f t="shared" si="12"/>
        <v>42072</v>
      </c>
      <c r="B22" s="12" t="str">
        <f t="shared" si="0"/>
        <v>lun</v>
      </c>
      <c r="C22" s="12" t="e">
        <f t="shared" ca="1" si="1"/>
        <v>#NAME?</v>
      </c>
      <c r="D22" s="12">
        <f t="shared" si="2"/>
        <v>9</v>
      </c>
      <c r="E22" s="12">
        <f t="shared" si="3"/>
        <v>3</v>
      </c>
      <c r="F22" s="13">
        <f t="shared" si="4"/>
        <v>2015</v>
      </c>
      <c r="G22" s="11">
        <f t="shared" si="5"/>
        <v>41708</v>
      </c>
      <c r="H22" s="12" t="str">
        <f t="shared" si="6"/>
        <v>lun</v>
      </c>
      <c r="I22" s="14">
        <v>10</v>
      </c>
      <c r="J22" s="14">
        <v>100</v>
      </c>
      <c r="K22" s="55">
        <f t="shared" si="13"/>
        <v>0.1</v>
      </c>
      <c r="L22" s="15">
        <f t="shared" si="14"/>
        <v>1</v>
      </c>
      <c r="M22" s="70">
        <v>0</v>
      </c>
      <c r="N22" s="23">
        <v>100</v>
      </c>
      <c r="O22" s="55">
        <f t="shared" si="7"/>
        <v>0</v>
      </c>
      <c r="P22" s="15">
        <f t="shared" si="8"/>
        <v>0</v>
      </c>
      <c r="Q22" s="53">
        <f t="shared" si="9"/>
        <v>-1</v>
      </c>
      <c r="R22" s="75">
        <v>80</v>
      </c>
      <c r="S22" s="64">
        <v>0</v>
      </c>
      <c r="T22" s="58"/>
      <c r="U22" s="40" t="str">
        <f t="shared" si="15"/>
        <v>OK</v>
      </c>
      <c r="V22" s="3">
        <f t="shared" si="10"/>
        <v>71.5</v>
      </c>
      <c r="W22" s="3">
        <f t="shared" si="11"/>
        <v>61.5</v>
      </c>
      <c r="X22" s="16">
        <v>1</v>
      </c>
      <c r="Y22" s="18">
        <f t="shared" si="16"/>
        <v>61.5</v>
      </c>
      <c r="Z22" s="18">
        <f t="shared" si="17"/>
        <v>70</v>
      </c>
      <c r="AA22" s="18">
        <f t="shared" si="18"/>
        <v>72</v>
      </c>
      <c r="AB22" s="18">
        <f t="shared" si="19"/>
        <v>84</v>
      </c>
      <c r="AC22" s="18">
        <f t="shared" si="20"/>
        <v>124.822</v>
      </c>
      <c r="AD22" s="20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">
      <c r="A23" s="11">
        <f t="shared" si="12"/>
        <v>42073</v>
      </c>
      <c r="B23" s="12" t="str">
        <f t="shared" si="0"/>
        <v>mar</v>
      </c>
      <c r="C23" s="12" t="e">
        <f t="shared" ca="1" si="1"/>
        <v>#NAME?</v>
      </c>
      <c r="D23" s="12">
        <f t="shared" si="2"/>
        <v>10</v>
      </c>
      <c r="E23" s="12">
        <f t="shared" si="3"/>
        <v>3</v>
      </c>
      <c r="F23" s="13">
        <f t="shared" si="4"/>
        <v>2015</v>
      </c>
      <c r="G23" s="11">
        <f t="shared" si="5"/>
        <v>41709</v>
      </c>
      <c r="H23" s="12" t="str">
        <f t="shared" si="6"/>
        <v>mar</v>
      </c>
      <c r="I23" s="14">
        <v>20</v>
      </c>
      <c r="J23" s="14">
        <v>100</v>
      </c>
      <c r="K23" s="55">
        <f t="shared" si="13"/>
        <v>0.2</v>
      </c>
      <c r="L23" s="15">
        <f t="shared" si="14"/>
        <v>2</v>
      </c>
      <c r="M23" s="70">
        <v>0</v>
      </c>
      <c r="N23" s="23">
        <v>100</v>
      </c>
      <c r="O23" s="55">
        <f t="shared" si="7"/>
        <v>0</v>
      </c>
      <c r="P23" s="15">
        <f t="shared" si="8"/>
        <v>0</v>
      </c>
      <c r="Q23" s="53">
        <f t="shared" si="9"/>
        <v>-1</v>
      </c>
      <c r="R23" s="75">
        <v>80</v>
      </c>
      <c r="S23" s="64">
        <v>0</v>
      </c>
      <c r="T23" s="58"/>
      <c r="U23" s="40" t="str">
        <f t="shared" si="15"/>
        <v>OK</v>
      </c>
      <c r="V23" s="3">
        <f t="shared" si="10"/>
        <v>72.181899999999999</v>
      </c>
      <c r="W23" s="3">
        <f t="shared" si="11"/>
        <v>62.181899999999999</v>
      </c>
      <c r="X23" s="16">
        <v>1</v>
      </c>
      <c r="Y23" s="18">
        <f t="shared" si="16"/>
        <v>62.181899999999999</v>
      </c>
      <c r="Z23" s="18">
        <f t="shared" si="17"/>
        <v>71.181899999999999</v>
      </c>
      <c r="AA23" s="18">
        <f t="shared" si="18"/>
        <v>75.181899999999999</v>
      </c>
      <c r="AB23" s="18">
        <f t="shared" si="19"/>
        <v>87.181899999999999</v>
      </c>
      <c r="AC23" s="18">
        <f t="shared" si="20"/>
        <v>128.82589999999999</v>
      </c>
      <c r="AD23" s="20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">
      <c r="A24" s="11">
        <f t="shared" si="12"/>
        <v>42074</v>
      </c>
      <c r="B24" s="12" t="str">
        <f t="shared" si="0"/>
        <v>mer</v>
      </c>
      <c r="C24" s="12" t="e">
        <f t="shared" ca="1" si="1"/>
        <v>#NAME?</v>
      </c>
      <c r="D24" s="12">
        <f t="shared" si="2"/>
        <v>11</v>
      </c>
      <c r="E24" s="12">
        <f t="shared" si="3"/>
        <v>3</v>
      </c>
      <c r="F24" s="13">
        <f t="shared" si="4"/>
        <v>2015</v>
      </c>
      <c r="G24" s="11">
        <f t="shared" si="5"/>
        <v>41710</v>
      </c>
      <c r="H24" s="12" t="str">
        <f t="shared" si="6"/>
        <v>mer</v>
      </c>
      <c r="I24" s="14">
        <v>30</v>
      </c>
      <c r="J24" s="14">
        <v>100</v>
      </c>
      <c r="K24" s="55">
        <f t="shared" si="13"/>
        <v>0.3</v>
      </c>
      <c r="L24" s="15">
        <f t="shared" si="14"/>
        <v>3</v>
      </c>
      <c r="M24" s="70">
        <v>0</v>
      </c>
      <c r="N24" s="23">
        <v>100</v>
      </c>
      <c r="O24" s="55">
        <f t="shared" si="7"/>
        <v>0</v>
      </c>
      <c r="P24" s="15">
        <f t="shared" si="8"/>
        <v>0</v>
      </c>
      <c r="Q24" s="53">
        <f t="shared" si="9"/>
        <v>-1</v>
      </c>
      <c r="R24" s="75">
        <v>80</v>
      </c>
      <c r="S24" s="64">
        <v>0</v>
      </c>
      <c r="T24" s="58"/>
      <c r="U24" s="40" t="str">
        <f t="shared" si="15"/>
        <v>OK</v>
      </c>
      <c r="V24" s="3">
        <f t="shared" si="10"/>
        <v>72.318399999999997</v>
      </c>
      <c r="W24" s="3">
        <f t="shared" si="11"/>
        <v>62.318399999999997</v>
      </c>
      <c r="X24" s="16">
        <v>1</v>
      </c>
      <c r="Y24" s="18">
        <f t="shared" si="16"/>
        <v>62.318399999999997</v>
      </c>
      <c r="Z24" s="18">
        <f t="shared" si="17"/>
        <v>71.818399999999997</v>
      </c>
      <c r="AA24" s="18">
        <f t="shared" si="18"/>
        <v>77.818399999999997</v>
      </c>
      <c r="AB24" s="18">
        <f t="shared" si="19"/>
        <v>89.818399999999997</v>
      </c>
      <c r="AC24" s="18">
        <f t="shared" si="20"/>
        <v>132.28440000000001</v>
      </c>
      <c r="AD24" s="20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">
      <c r="A25" s="11">
        <f t="shared" si="12"/>
        <v>42075</v>
      </c>
      <c r="B25" s="12" t="str">
        <f t="shared" si="0"/>
        <v>gio</v>
      </c>
      <c r="C25" s="12" t="e">
        <f t="shared" ca="1" si="1"/>
        <v>#NAME?</v>
      </c>
      <c r="D25" s="12">
        <f t="shared" si="2"/>
        <v>12</v>
      </c>
      <c r="E25" s="12">
        <f t="shared" si="3"/>
        <v>3</v>
      </c>
      <c r="F25" s="13">
        <f t="shared" si="4"/>
        <v>2015</v>
      </c>
      <c r="G25" s="11">
        <f t="shared" si="5"/>
        <v>41711</v>
      </c>
      <c r="H25" s="12" t="str">
        <f t="shared" si="6"/>
        <v>gio</v>
      </c>
      <c r="I25" s="14">
        <v>40</v>
      </c>
      <c r="J25" s="14">
        <v>100</v>
      </c>
      <c r="K25" s="55">
        <f t="shared" si="13"/>
        <v>0.4</v>
      </c>
      <c r="L25" s="15">
        <f t="shared" si="14"/>
        <v>4</v>
      </c>
      <c r="M25" s="70">
        <v>0</v>
      </c>
      <c r="N25" s="23">
        <v>100</v>
      </c>
      <c r="O25" s="55">
        <f t="shared" si="7"/>
        <v>0</v>
      </c>
      <c r="P25" s="15">
        <f t="shared" si="8"/>
        <v>0</v>
      </c>
      <c r="Q25" s="53">
        <f t="shared" si="9"/>
        <v>-1</v>
      </c>
      <c r="R25" s="75">
        <v>80</v>
      </c>
      <c r="S25" s="64">
        <v>0</v>
      </c>
      <c r="T25" s="58"/>
      <c r="U25" s="40" t="str">
        <f t="shared" si="15"/>
        <v>OK</v>
      </c>
      <c r="V25" s="3">
        <f t="shared" si="10"/>
        <v>71.909500000000008</v>
      </c>
      <c r="W25" s="3">
        <f t="shared" si="11"/>
        <v>61.909500000000001</v>
      </c>
      <c r="X25" s="16">
        <v>1</v>
      </c>
      <c r="Y25" s="18">
        <f t="shared" si="16"/>
        <v>61.909500000000001</v>
      </c>
      <c r="Z25" s="18">
        <f t="shared" si="17"/>
        <v>71.909499999999994</v>
      </c>
      <c r="AA25" s="18">
        <f t="shared" si="18"/>
        <v>79.909500000000008</v>
      </c>
      <c r="AB25" s="18">
        <f t="shared" si="19"/>
        <v>91.909500000000008</v>
      </c>
      <c r="AC25" s="18">
        <f t="shared" si="20"/>
        <v>135.19749999999999</v>
      </c>
      <c r="AD25" s="20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">
      <c r="A26" s="11">
        <f t="shared" si="12"/>
        <v>42076</v>
      </c>
      <c r="B26" s="12" t="str">
        <f t="shared" si="0"/>
        <v>ven</v>
      </c>
      <c r="C26" s="12" t="e">
        <f t="shared" ca="1" si="1"/>
        <v>#NAME?</v>
      </c>
      <c r="D26" s="12">
        <f t="shared" si="2"/>
        <v>13</v>
      </c>
      <c r="E26" s="12">
        <f t="shared" si="3"/>
        <v>3</v>
      </c>
      <c r="F26" s="13">
        <f t="shared" si="4"/>
        <v>2015</v>
      </c>
      <c r="G26" s="11">
        <f t="shared" si="5"/>
        <v>41712</v>
      </c>
      <c r="H26" s="12" t="str">
        <f t="shared" si="6"/>
        <v>ven</v>
      </c>
      <c r="I26" s="14">
        <v>50</v>
      </c>
      <c r="J26" s="14">
        <v>100</v>
      </c>
      <c r="K26" s="55">
        <f t="shared" si="13"/>
        <v>0.5</v>
      </c>
      <c r="L26" s="15">
        <f t="shared" si="14"/>
        <v>5</v>
      </c>
      <c r="M26" s="70">
        <v>0</v>
      </c>
      <c r="N26" s="23">
        <v>100</v>
      </c>
      <c r="O26" s="55">
        <f t="shared" si="7"/>
        <v>0</v>
      </c>
      <c r="P26" s="15">
        <f t="shared" si="8"/>
        <v>0</v>
      </c>
      <c r="Q26" s="53">
        <f t="shared" si="9"/>
        <v>-1</v>
      </c>
      <c r="R26" s="75">
        <v>80</v>
      </c>
      <c r="S26" s="64">
        <v>0</v>
      </c>
      <c r="T26" s="58"/>
      <c r="U26" s="40" t="str">
        <f t="shared" si="15"/>
        <v>OK</v>
      </c>
      <c r="V26" s="3">
        <f t="shared" si="10"/>
        <v>70.955199999999991</v>
      </c>
      <c r="W26" s="3">
        <f t="shared" si="11"/>
        <v>60.955199999999998</v>
      </c>
      <c r="X26" s="16">
        <v>1</v>
      </c>
      <c r="Y26" s="18">
        <f t="shared" si="16"/>
        <v>60.955199999999998</v>
      </c>
      <c r="Z26" s="18">
        <f t="shared" si="17"/>
        <v>71.455200000000005</v>
      </c>
      <c r="AA26" s="18">
        <f t="shared" si="18"/>
        <v>81.455200000000005</v>
      </c>
      <c r="AB26" s="18">
        <f t="shared" si="19"/>
        <v>93.455200000000005</v>
      </c>
      <c r="AC26" s="18">
        <f t="shared" si="20"/>
        <v>137.5652</v>
      </c>
      <c r="AD26" s="20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">
      <c r="A27" s="11">
        <f t="shared" si="12"/>
        <v>42077</v>
      </c>
      <c r="B27" s="12" t="str">
        <f t="shared" si="0"/>
        <v>sab</v>
      </c>
      <c r="C27" s="12" t="e">
        <f t="shared" ca="1" si="1"/>
        <v>#NAME?</v>
      </c>
      <c r="D27" s="12">
        <f t="shared" si="2"/>
        <v>14</v>
      </c>
      <c r="E27" s="12">
        <f t="shared" si="3"/>
        <v>3</v>
      </c>
      <c r="F27" s="13">
        <f t="shared" si="4"/>
        <v>2015</v>
      </c>
      <c r="G27" s="11">
        <f t="shared" si="5"/>
        <v>41713</v>
      </c>
      <c r="H27" s="12" t="str">
        <f t="shared" si="6"/>
        <v>sab</v>
      </c>
      <c r="I27" s="14">
        <v>60</v>
      </c>
      <c r="J27" s="14">
        <v>100</v>
      </c>
      <c r="K27" s="55">
        <f t="shared" si="13"/>
        <v>0.6</v>
      </c>
      <c r="L27" s="15">
        <f t="shared" si="14"/>
        <v>6</v>
      </c>
      <c r="M27" s="70">
        <v>0</v>
      </c>
      <c r="N27" s="23">
        <v>100</v>
      </c>
      <c r="O27" s="55">
        <f t="shared" si="7"/>
        <v>0</v>
      </c>
      <c r="P27" s="15">
        <f t="shared" si="8"/>
        <v>0</v>
      </c>
      <c r="Q27" s="53">
        <f t="shared" si="9"/>
        <v>-1</v>
      </c>
      <c r="R27" s="75">
        <v>80</v>
      </c>
      <c r="S27" s="64">
        <v>0</v>
      </c>
      <c r="T27" s="58"/>
      <c r="U27" s="40" t="str">
        <f t="shared" si="15"/>
        <v>OK</v>
      </c>
      <c r="V27" s="3">
        <f t="shared" si="10"/>
        <v>69.455500000000001</v>
      </c>
      <c r="W27" s="3">
        <f t="shared" si="11"/>
        <v>59.455500000000001</v>
      </c>
      <c r="X27" s="16">
        <v>1</v>
      </c>
      <c r="Y27" s="18">
        <f t="shared" si="16"/>
        <v>59.455500000000001</v>
      </c>
      <c r="Z27" s="18">
        <f t="shared" si="17"/>
        <v>70.455500000000001</v>
      </c>
      <c r="AA27" s="18">
        <f t="shared" si="18"/>
        <v>82.455500000000001</v>
      </c>
      <c r="AB27" s="18">
        <f t="shared" si="19"/>
        <v>94.455500000000001</v>
      </c>
      <c r="AC27" s="18">
        <f t="shared" si="20"/>
        <v>139.38749999999999</v>
      </c>
      <c r="AD27" s="20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">
      <c r="A28" s="11">
        <f t="shared" si="12"/>
        <v>42078</v>
      </c>
      <c r="B28" s="12" t="str">
        <f t="shared" si="0"/>
        <v>dom</v>
      </c>
      <c r="C28" s="12" t="e">
        <f t="shared" ca="1" si="1"/>
        <v>#NAME?</v>
      </c>
      <c r="D28" s="12">
        <f t="shared" si="2"/>
        <v>15</v>
      </c>
      <c r="E28" s="12">
        <f t="shared" si="3"/>
        <v>3</v>
      </c>
      <c r="F28" s="13">
        <f t="shared" si="4"/>
        <v>2015</v>
      </c>
      <c r="G28" s="11">
        <f t="shared" si="5"/>
        <v>41714</v>
      </c>
      <c r="H28" s="12" t="str">
        <f t="shared" si="6"/>
        <v>dom</v>
      </c>
      <c r="I28" s="14">
        <v>70</v>
      </c>
      <c r="J28" s="14">
        <v>100</v>
      </c>
      <c r="K28" s="55">
        <f t="shared" si="13"/>
        <v>0.7</v>
      </c>
      <c r="L28" s="15">
        <f t="shared" si="14"/>
        <v>7</v>
      </c>
      <c r="M28" s="70">
        <v>0</v>
      </c>
      <c r="N28" s="23">
        <v>100</v>
      </c>
      <c r="O28" s="55">
        <f t="shared" si="7"/>
        <v>0</v>
      </c>
      <c r="P28" s="15">
        <f t="shared" si="8"/>
        <v>0</v>
      </c>
      <c r="Q28" s="53">
        <f t="shared" si="9"/>
        <v>-1</v>
      </c>
      <c r="R28" s="75">
        <v>80</v>
      </c>
      <c r="S28" s="64">
        <v>0</v>
      </c>
      <c r="T28" s="58"/>
      <c r="U28" s="40" t="str">
        <f t="shared" si="15"/>
        <v>OK</v>
      </c>
      <c r="V28" s="3">
        <f t="shared" si="10"/>
        <v>67.41040000000001</v>
      </c>
      <c r="W28" s="3">
        <f t="shared" si="11"/>
        <v>57.410400000000003</v>
      </c>
      <c r="X28" s="16">
        <v>1</v>
      </c>
      <c r="Y28" s="18">
        <f t="shared" si="16"/>
        <v>57.410400000000003</v>
      </c>
      <c r="Z28" s="18">
        <f t="shared" si="17"/>
        <v>68.910399999999996</v>
      </c>
      <c r="AA28" s="18">
        <f t="shared" si="18"/>
        <v>82.910399999999996</v>
      </c>
      <c r="AB28" s="18">
        <f t="shared" si="19"/>
        <v>94.910399999999996</v>
      </c>
      <c r="AC28" s="18">
        <f t="shared" si="20"/>
        <v>140.6644</v>
      </c>
      <c r="AD28" s="20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">
      <c r="A29" s="11">
        <f t="shared" si="12"/>
        <v>42079</v>
      </c>
      <c r="B29" s="12" t="str">
        <f t="shared" si="0"/>
        <v>lun</v>
      </c>
      <c r="C29" s="12" t="e">
        <f t="shared" ca="1" si="1"/>
        <v>#NAME?</v>
      </c>
      <c r="D29" s="12">
        <f t="shared" si="2"/>
        <v>16</v>
      </c>
      <c r="E29" s="12">
        <f t="shared" si="3"/>
        <v>3</v>
      </c>
      <c r="F29" s="13">
        <f t="shared" si="4"/>
        <v>2015</v>
      </c>
      <c r="G29" s="11">
        <f t="shared" si="5"/>
        <v>41715</v>
      </c>
      <c r="H29" s="12" t="str">
        <f t="shared" si="6"/>
        <v>lun</v>
      </c>
      <c r="I29" s="14">
        <v>80</v>
      </c>
      <c r="J29" s="14">
        <v>100</v>
      </c>
      <c r="K29" s="55">
        <f t="shared" si="13"/>
        <v>0.8</v>
      </c>
      <c r="L29" s="15">
        <f t="shared" si="14"/>
        <v>8</v>
      </c>
      <c r="M29" s="70">
        <v>0</v>
      </c>
      <c r="N29" s="23">
        <v>100</v>
      </c>
      <c r="O29" s="55">
        <f t="shared" si="7"/>
        <v>0</v>
      </c>
      <c r="P29" s="15">
        <f t="shared" si="8"/>
        <v>0</v>
      </c>
      <c r="Q29" s="53">
        <f t="shared" si="9"/>
        <v>-1</v>
      </c>
      <c r="R29" s="75">
        <v>80</v>
      </c>
      <c r="S29" s="64">
        <v>0</v>
      </c>
      <c r="T29" s="58"/>
      <c r="U29" s="40" t="str">
        <f t="shared" si="15"/>
        <v>OK</v>
      </c>
      <c r="V29" s="3">
        <f t="shared" si="10"/>
        <v>64.819900000000004</v>
      </c>
      <c r="W29" s="3">
        <f t="shared" si="11"/>
        <v>54.819900000000004</v>
      </c>
      <c r="X29" s="16">
        <v>1</v>
      </c>
      <c r="Y29" s="18">
        <f t="shared" si="16"/>
        <v>54.819900000000004</v>
      </c>
      <c r="Z29" s="18">
        <f t="shared" si="17"/>
        <v>66.819900000000004</v>
      </c>
      <c r="AA29" s="18">
        <f t="shared" si="18"/>
        <v>82.819900000000004</v>
      </c>
      <c r="AB29" s="18">
        <f t="shared" si="19"/>
        <v>94.819900000000004</v>
      </c>
      <c r="AC29" s="18">
        <f t="shared" si="20"/>
        <v>141.39590000000001</v>
      </c>
      <c r="AD29" s="20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">
      <c r="A30" s="11">
        <f t="shared" si="12"/>
        <v>42080</v>
      </c>
      <c r="B30" s="12" t="str">
        <f t="shared" si="0"/>
        <v>mar</v>
      </c>
      <c r="C30" s="12" t="e">
        <f t="shared" ca="1" si="1"/>
        <v>#NAME?</v>
      </c>
      <c r="D30" s="12">
        <f t="shared" si="2"/>
        <v>17</v>
      </c>
      <c r="E30" s="12">
        <f t="shared" si="3"/>
        <v>3</v>
      </c>
      <c r="F30" s="13">
        <f t="shared" si="4"/>
        <v>2015</v>
      </c>
      <c r="G30" s="11">
        <f t="shared" si="5"/>
        <v>41716</v>
      </c>
      <c r="H30" s="12" t="str">
        <f t="shared" si="6"/>
        <v>mar</v>
      </c>
      <c r="I30" s="14">
        <v>90</v>
      </c>
      <c r="J30" s="14">
        <v>100</v>
      </c>
      <c r="K30" s="55">
        <f t="shared" si="13"/>
        <v>0.9</v>
      </c>
      <c r="L30" s="15">
        <f t="shared" si="14"/>
        <v>9</v>
      </c>
      <c r="M30" s="70">
        <v>0</v>
      </c>
      <c r="N30" s="23">
        <v>100</v>
      </c>
      <c r="O30" s="55">
        <f t="shared" si="7"/>
        <v>0</v>
      </c>
      <c r="P30" s="15">
        <f t="shared" si="8"/>
        <v>0</v>
      </c>
      <c r="Q30" s="53">
        <f t="shared" si="9"/>
        <v>-1</v>
      </c>
      <c r="R30" s="75">
        <v>80</v>
      </c>
      <c r="S30" s="64">
        <v>0</v>
      </c>
      <c r="T30" s="58"/>
      <c r="U30" s="40" t="str">
        <f t="shared" si="15"/>
        <v>OK</v>
      </c>
      <c r="V30" s="3">
        <f t="shared" si="10"/>
        <v>61.683999999999997</v>
      </c>
      <c r="W30" s="3">
        <f t="shared" si="11"/>
        <v>51.683999999999997</v>
      </c>
      <c r="X30" s="16">
        <v>1</v>
      </c>
      <c r="Y30" s="18">
        <f t="shared" si="16"/>
        <v>51.683999999999997</v>
      </c>
      <c r="Z30" s="18">
        <f t="shared" si="17"/>
        <v>64.183999999999997</v>
      </c>
      <c r="AA30" s="18">
        <f t="shared" si="18"/>
        <v>82.183999999999997</v>
      </c>
      <c r="AB30" s="18">
        <f t="shared" si="19"/>
        <v>94.183999999999997</v>
      </c>
      <c r="AC30" s="18">
        <f t="shared" si="20"/>
        <v>141.58199999999999</v>
      </c>
      <c r="AD30" s="20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5.75" customHeight="1">
      <c r="A31" s="11">
        <f t="shared" si="12"/>
        <v>42081</v>
      </c>
      <c r="B31" s="12" t="str">
        <f t="shared" si="0"/>
        <v>mer</v>
      </c>
      <c r="C31" s="12" t="e">
        <f t="shared" ca="1" si="1"/>
        <v>#NAME?</v>
      </c>
      <c r="D31" s="12">
        <f t="shared" si="2"/>
        <v>18</v>
      </c>
      <c r="E31" s="12">
        <f t="shared" si="3"/>
        <v>3</v>
      </c>
      <c r="F31" s="13">
        <f t="shared" si="4"/>
        <v>2015</v>
      </c>
      <c r="G31" s="11">
        <f t="shared" si="5"/>
        <v>41717</v>
      </c>
      <c r="H31" s="12" t="str">
        <f t="shared" si="6"/>
        <v>mer</v>
      </c>
      <c r="I31" s="14">
        <v>100</v>
      </c>
      <c r="J31" s="14">
        <v>100</v>
      </c>
      <c r="K31" s="55">
        <f t="shared" si="13"/>
        <v>1</v>
      </c>
      <c r="L31" s="15">
        <f t="shared" si="14"/>
        <v>10</v>
      </c>
      <c r="M31" s="70">
        <v>0</v>
      </c>
      <c r="N31" s="23">
        <v>100</v>
      </c>
      <c r="O31" s="55">
        <f t="shared" si="7"/>
        <v>0</v>
      </c>
      <c r="P31" s="15">
        <f t="shared" si="8"/>
        <v>0</v>
      </c>
      <c r="Q31" s="53">
        <f t="shared" si="9"/>
        <v>-1</v>
      </c>
      <c r="R31" s="75">
        <v>80</v>
      </c>
      <c r="S31" s="64">
        <v>0</v>
      </c>
      <c r="T31" s="58"/>
      <c r="U31" s="40" t="str">
        <f t="shared" si="15"/>
        <v>OK</v>
      </c>
      <c r="V31" s="3">
        <f t="shared" si="10"/>
        <v>58.002700000000004</v>
      </c>
      <c r="W31" s="3">
        <f t="shared" si="11"/>
        <v>48.002700000000004</v>
      </c>
      <c r="X31" s="16">
        <v>1</v>
      </c>
      <c r="Y31" s="18">
        <f t="shared" si="16"/>
        <v>48.002700000000004</v>
      </c>
      <c r="Z31" s="18">
        <f t="shared" si="17"/>
        <v>61.002700000000004</v>
      </c>
      <c r="AA31" s="18">
        <f t="shared" si="18"/>
        <v>81.002700000000004</v>
      </c>
      <c r="AB31" s="18">
        <f t="shared" si="19"/>
        <v>93.002700000000004</v>
      </c>
      <c r="AC31" s="18">
        <f t="shared" si="20"/>
        <v>141.2227</v>
      </c>
      <c r="AD31" s="20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">
      <c r="A32" s="11">
        <f t="shared" si="12"/>
        <v>42082</v>
      </c>
      <c r="B32" s="12" t="str">
        <f t="shared" si="0"/>
        <v>gio</v>
      </c>
      <c r="C32" s="12" t="e">
        <f t="shared" ca="1" si="1"/>
        <v>#NAME?</v>
      </c>
      <c r="D32" s="12">
        <f t="shared" si="2"/>
        <v>19</v>
      </c>
      <c r="E32" s="12">
        <f t="shared" si="3"/>
        <v>3</v>
      </c>
      <c r="F32" s="13">
        <f t="shared" si="4"/>
        <v>2015</v>
      </c>
      <c r="G32" s="11">
        <f t="shared" si="5"/>
        <v>41718</v>
      </c>
      <c r="H32" s="12" t="str">
        <f t="shared" si="6"/>
        <v>gio</v>
      </c>
      <c r="I32" s="14">
        <v>90</v>
      </c>
      <c r="J32" s="14">
        <v>100</v>
      </c>
      <c r="K32" s="55">
        <f t="shared" si="13"/>
        <v>0.9</v>
      </c>
      <c r="L32" s="15">
        <f t="shared" si="14"/>
        <v>9</v>
      </c>
      <c r="M32" s="70">
        <v>0</v>
      </c>
      <c r="N32" s="23">
        <v>100</v>
      </c>
      <c r="O32" s="55">
        <f t="shared" si="7"/>
        <v>0</v>
      </c>
      <c r="P32" s="15">
        <f t="shared" si="8"/>
        <v>0</v>
      </c>
      <c r="Q32" s="53">
        <f t="shared" si="9"/>
        <v>-1</v>
      </c>
      <c r="R32" s="75">
        <v>80</v>
      </c>
      <c r="S32" s="64">
        <v>0</v>
      </c>
      <c r="T32" s="58"/>
      <c r="U32" s="40" t="str">
        <f t="shared" si="15"/>
        <v>OK</v>
      </c>
      <c r="V32" s="3">
        <f t="shared" si="10"/>
        <v>61.683999999999997</v>
      </c>
      <c r="W32" s="3">
        <f t="shared" si="11"/>
        <v>51.683999999999997</v>
      </c>
      <c r="X32" s="16">
        <v>1</v>
      </c>
      <c r="Y32" s="18">
        <f t="shared" si="16"/>
        <v>51.683999999999997</v>
      </c>
      <c r="Z32" s="18">
        <f t="shared" si="17"/>
        <v>64.183999999999997</v>
      </c>
      <c r="AA32" s="18">
        <f t="shared" si="18"/>
        <v>82.183999999999997</v>
      </c>
      <c r="AB32" s="18">
        <f t="shared" si="19"/>
        <v>94.183999999999997</v>
      </c>
      <c r="AC32" s="18">
        <f t="shared" si="20"/>
        <v>141.58199999999999</v>
      </c>
      <c r="AD32" s="20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">
      <c r="A33" s="11">
        <f t="shared" si="12"/>
        <v>42083</v>
      </c>
      <c r="B33" s="12" t="str">
        <f t="shared" si="0"/>
        <v>ven</v>
      </c>
      <c r="C33" s="12" t="e">
        <f t="shared" ca="1" si="1"/>
        <v>#NAME?</v>
      </c>
      <c r="D33" s="12">
        <f t="shared" si="2"/>
        <v>20</v>
      </c>
      <c r="E33" s="12">
        <f t="shared" si="3"/>
        <v>3</v>
      </c>
      <c r="F33" s="13">
        <f t="shared" si="4"/>
        <v>2015</v>
      </c>
      <c r="G33" s="11">
        <f t="shared" si="5"/>
        <v>41719</v>
      </c>
      <c r="H33" s="12" t="str">
        <f t="shared" si="6"/>
        <v>ven</v>
      </c>
      <c r="I33" s="14">
        <v>80</v>
      </c>
      <c r="J33" s="14">
        <v>100</v>
      </c>
      <c r="K33" s="55">
        <f t="shared" si="13"/>
        <v>0.8</v>
      </c>
      <c r="L33" s="15">
        <f t="shared" si="14"/>
        <v>8</v>
      </c>
      <c r="M33" s="70">
        <v>0</v>
      </c>
      <c r="N33" s="23">
        <v>100</v>
      </c>
      <c r="O33" s="55">
        <f t="shared" si="7"/>
        <v>0</v>
      </c>
      <c r="P33" s="15">
        <f t="shared" si="8"/>
        <v>0</v>
      </c>
      <c r="Q33" s="53">
        <f t="shared" si="9"/>
        <v>-1</v>
      </c>
      <c r="R33" s="75">
        <v>80</v>
      </c>
      <c r="S33" s="64">
        <v>0</v>
      </c>
      <c r="T33" s="58"/>
      <c r="U33" s="40" t="str">
        <f t="shared" si="15"/>
        <v>OK</v>
      </c>
      <c r="V33" s="3">
        <f t="shared" si="10"/>
        <v>64.819900000000004</v>
      </c>
      <c r="W33" s="3">
        <f t="shared" si="11"/>
        <v>54.819900000000004</v>
      </c>
      <c r="X33" s="16">
        <v>1</v>
      </c>
      <c r="Y33" s="18">
        <f t="shared" si="16"/>
        <v>54.819900000000004</v>
      </c>
      <c r="Z33" s="18">
        <f t="shared" si="17"/>
        <v>66.819900000000004</v>
      </c>
      <c r="AA33" s="18">
        <f t="shared" si="18"/>
        <v>82.819900000000004</v>
      </c>
      <c r="AB33" s="18">
        <f t="shared" si="19"/>
        <v>94.819900000000004</v>
      </c>
      <c r="AC33" s="18">
        <f t="shared" si="20"/>
        <v>141.39590000000001</v>
      </c>
      <c r="AD33" s="20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">
      <c r="A34" s="11">
        <f t="shared" si="12"/>
        <v>42084</v>
      </c>
      <c r="B34" s="12" t="str">
        <f t="shared" si="0"/>
        <v>sab</v>
      </c>
      <c r="C34" s="12" t="e">
        <f t="shared" ca="1" si="1"/>
        <v>#NAME?</v>
      </c>
      <c r="D34" s="12">
        <f t="shared" si="2"/>
        <v>21</v>
      </c>
      <c r="E34" s="12">
        <f t="shared" si="3"/>
        <v>3</v>
      </c>
      <c r="F34" s="13">
        <f t="shared" si="4"/>
        <v>2015</v>
      </c>
      <c r="G34" s="11">
        <f t="shared" si="5"/>
        <v>41720</v>
      </c>
      <c r="H34" s="12" t="str">
        <f t="shared" si="6"/>
        <v>sab</v>
      </c>
      <c r="I34" s="14">
        <v>70</v>
      </c>
      <c r="J34" s="14">
        <v>100</v>
      </c>
      <c r="K34" s="55">
        <f t="shared" si="13"/>
        <v>0.7</v>
      </c>
      <c r="L34" s="15">
        <f t="shared" si="14"/>
        <v>7</v>
      </c>
      <c r="M34" s="70">
        <v>0</v>
      </c>
      <c r="N34" s="23">
        <v>100</v>
      </c>
      <c r="O34" s="55">
        <f t="shared" si="7"/>
        <v>0</v>
      </c>
      <c r="P34" s="15">
        <f t="shared" si="8"/>
        <v>0</v>
      </c>
      <c r="Q34" s="53">
        <f t="shared" si="9"/>
        <v>-1</v>
      </c>
      <c r="R34" s="75">
        <v>80</v>
      </c>
      <c r="S34" s="64">
        <v>0</v>
      </c>
      <c r="T34" s="58"/>
      <c r="U34" s="40" t="str">
        <f t="shared" si="15"/>
        <v>OK</v>
      </c>
      <c r="V34" s="3">
        <f t="shared" si="10"/>
        <v>67.41040000000001</v>
      </c>
      <c r="W34" s="3">
        <f t="shared" si="11"/>
        <v>57.410400000000003</v>
      </c>
      <c r="X34" s="16">
        <v>1</v>
      </c>
      <c r="Y34" s="18">
        <f t="shared" si="16"/>
        <v>57.410400000000003</v>
      </c>
      <c r="Z34" s="18">
        <f t="shared" si="17"/>
        <v>68.910399999999996</v>
      </c>
      <c r="AA34" s="18">
        <f t="shared" si="18"/>
        <v>82.910399999999996</v>
      </c>
      <c r="AB34" s="18">
        <f t="shared" si="19"/>
        <v>94.910399999999996</v>
      </c>
      <c r="AC34" s="18">
        <f t="shared" si="20"/>
        <v>140.6644</v>
      </c>
      <c r="AD34" s="20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">
      <c r="A35" s="11">
        <f t="shared" si="12"/>
        <v>42085</v>
      </c>
      <c r="B35" s="12" t="str">
        <f t="shared" si="0"/>
        <v>dom</v>
      </c>
      <c r="C35" s="12" t="e">
        <f t="shared" ca="1" si="1"/>
        <v>#NAME?</v>
      </c>
      <c r="D35" s="12">
        <f t="shared" si="2"/>
        <v>22</v>
      </c>
      <c r="E35" s="12">
        <f t="shared" si="3"/>
        <v>3</v>
      </c>
      <c r="F35" s="13">
        <f t="shared" si="4"/>
        <v>2015</v>
      </c>
      <c r="G35" s="11">
        <f t="shared" si="5"/>
        <v>41721</v>
      </c>
      <c r="H35" s="12" t="str">
        <f t="shared" si="6"/>
        <v>dom</v>
      </c>
      <c r="I35" s="14">
        <v>60</v>
      </c>
      <c r="J35" s="14">
        <v>100</v>
      </c>
      <c r="K35" s="55">
        <f t="shared" si="13"/>
        <v>0.6</v>
      </c>
      <c r="L35" s="15">
        <f t="shared" si="14"/>
        <v>6</v>
      </c>
      <c r="M35" s="70">
        <v>0</v>
      </c>
      <c r="N35" s="23">
        <v>100</v>
      </c>
      <c r="O35" s="55">
        <f t="shared" si="7"/>
        <v>0</v>
      </c>
      <c r="P35" s="15">
        <f t="shared" si="8"/>
        <v>0</v>
      </c>
      <c r="Q35" s="53">
        <f t="shared" si="9"/>
        <v>-1</v>
      </c>
      <c r="R35" s="75">
        <v>80</v>
      </c>
      <c r="S35" s="64">
        <v>0</v>
      </c>
      <c r="T35" s="58"/>
      <c r="U35" s="40" t="str">
        <f t="shared" si="15"/>
        <v>OK</v>
      </c>
      <c r="V35" s="3">
        <f t="shared" si="10"/>
        <v>69.455500000000001</v>
      </c>
      <c r="W35" s="3">
        <f t="shared" si="11"/>
        <v>59.455500000000001</v>
      </c>
      <c r="X35" s="16">
        <v>1</v>
      </c>
      <c r="Y35" s="18">
        <f t="shared" si="16"/>
        <v>59.455500000000001</v>
      </c>
      <c r="Z35" s="18">
        <f t="shared" si="17"/>
        <v>70.455500000000001</v>
      </c>
      <c r="AA35" s="18">
        <f t="shared" si="18"/>
        <v>82.455500000000001</v>
      </c>
      <c r="AB35" s="18">
        <f t="shared" si="19"/>
        <v>94.455500000000001</v>
      </c>
      <c r="AC35" s="18">
        <f t="shared" si="20"/>
        <v>139.38749999999999</v>
      </c>
      <c r="AD35" s="20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">
      <c r="A36" s="11">
        <f t="shared" si="12"/>
        <v>42086</v>
      </c>
      <c r="B36" s="12" t="str">
        <f t="shared" si="0"/>
        <v>lun</v>
      </c>
      <c r="C36" s="12" t="e">
        <f t="shared" ca="1" si="1"/>
        <v>#NAME?</v>
      </c>
      <c r="D36" s="12">
        <f t="shared" si="2"/>
        <v>23</v>
      </c>
      <c r="E36" s="12">
        <f t="shared" si="3"/>
        <v>3</v>
      </c>
      <c r="F36" s="13">
        <f t="shared" si="4"/>
        <v>2015</v>
      </c>
      <c r="G36" s="11">
        <f t="shared" si="5"/>
        <v>41722</v>
      </c>
      <c r="H36" s="12" t="str">
        <f t="shared" si="6"/>
        <v>lun</v>
      </c>
      <c r="I36" s="14">
        <v>50</v>
      </c>
      <c r="J36" s="14">
        <v>100</v>
      </c>
      <c r="K36" s="55">
        <f t="shared" si="13"/>
        <v>0.5</v>
      </c>
      <c r="L36" s="15">
        <f t="shared" si="14"/>
        <v>5</v>
      </c>
      <c r="M36" s="70">
        <v>0</v>
      </c>
      <c r="N36" s="23">
        <v>100</v>
      </c>
      <c r="O36" s="55">
        <f t="shared" si="7"/>
        <v>0</v>
      </c>
      <c r="P36" s="15">
        <f t="shared" si="8"/>
        <v>0</v>
      </c>
      <c r="Q36" s="53">
        <f t="shared" si="9"/>
        <v>-1</v>
      </c>
      <c r="R36" s="75">
        <v>80</v>
      </c>
      <c r="S36" s="64">
        <v>0</v>
      </c>
      <c r="T36" s="58"/>
      <c r="U36" s="40" t="str">
        <f t="shared" si="15"/>
        <v>OK</v>
      </c>
      <c r="V36" s="3">
        <f t="shared" si="10"/>
        <v>70.955199999999991</v>
      </c>
      <c r="W36" s="3">
        <f t="shared" si="11"/>
        <v>60.955199999999998</v>
      </c>
      <c r="X36" s="16">
        <v>1</v>
      </c>
      <c r="Y36" s="18">
        <f t="shared" si="16"/>
        <v>60.955199999999998</v>
      </c>
      <c r="Z36" s="18">
        <f t="shared" si="17"/>
        <v>71.455200000000005</v>
      </c>
      <c r="AA36" s="18">
        <f t="shared" si="18"/>
        <v>81.455200000000005</v>
      </c>
      <c r="AB36" s="18">
        <f t="shared" si="19"/>
        <v>93.455200000000005</v>
      </c>
      <c r="AC36" s="18">
        <f t="shared" si="20"/>
        <v>137.5652</v>
      </c>
      <c r="AD36" s="20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">
      <c r="A37" s="11">
        <f t="shared" si="12"/>
        <v>42087</v>
      </c>
      <c r="B37" s="12" t="str">
        <f t="shared" si="0"/>
        <v>mar</v>
      </c>
      <c r="C37" s="12" t="e">
        <f t="shared" ca="1" si="1"/>
        <v>#NAME?</v>
      </c>
      <c r="D37" s="12">
        <f t="shared" si="2"/>
        <v>24</v>
      </c>
      <c r="E37" s="12">
        <f t="shared" si="3"/>
        <v>3</v>
      </c>
      <c r="F37" s="13">
        <f t="shared" si="4"/>
        <v>2015</v>
      </c>
      <c r="G37" s="11">
        <f t="shared" si="5"/>
        <v>41723</v>
      </c>
      <c r="H37" s="12" t="str">
        <f t="shared" si="6"/>
        <v>mar</v>
      </c>
      <c r="I37" s="14">
        <v>40</v>
      </c>
      <c r="J37" s="14">
        <v>100</v>
      </c>
      <c r="K37" s="55">
        <f t="shared" si="13"/>
        <v>0.4</v>
      </c>
      <c r="L37" s="15">
        <f t="shared" si="14"/>
        <v>4</v>
      </c>
      <c r="M37" s="70">
        <v>0</v>
      </c>
      <c r="N37" s="23">
        <v>100</v>
      </c>
      <c r="O37" s="55">
        <f t="shared" si="7"/>
        <v>0</v>
      </c>
      <c r="P37" s="15">
        <f t="shared" si="8"/>
        <v>0</v>
      </c>
      <c r="Q37" s="53">
        <f t="shared" si="9"/>
        <v>-1</v>
      </c>
      <c r="R37" s="75">
        <v>80</v>
      </c>
      <c r="S37" s="64">
        <v>0</v>
      </c>
      <c r="T37" s="58"/>
      <c r="U37" s="40" t="str">
        <f t="shared" si="15"/>
        <v>OK</v>
      </c>
      <c r="V37" s="3">
        <f t="shared" si="10"/>
        <v>71.909500000000008</v>
      </c>
      <c r="W37" s="3">
        <f t="shared" si="11"/>
        <v>61.909500000000001</v>
      </c>
      <c r="X37" s="16">
        <v>1</v>
      </c>
      <c r="Y37" s="18">
        <f t="shared" si="16"/>
        <v>61.909500000000001</v>
      </c>
      <c r="Z37" s="18">
        <f t="shared" si="17"/>
        <v>71.909499999999994</v>
      </c>
      <c r="AA37" s="18">
        <f t="shared" si="18"/>
        <v>79.909500000000008</v>
      </c>
      <c r="AB37" s="18">
        <f t="shared" si="19"/>
        <v>91.909500000000008</v>
      </c>
      <c r="AC37" s="18">
        <f t="shared" si="20"/>
        <v>135.19749999999999</v>
      </c>
      <c r="AD37" s="20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">
      <c r="A38" s="11">
        <f t="shared" si="12"/>
        <v>42088</v>
      </c>
      <c r="B38" s="12" t="str">
        <f t="shared" si="0"/>
        <v>mer</v>
      </c>
      <c r="C38" s="12" t="e">
        <f t="shared" ca="1" si="1"/>
        <v>#NAME?</v>
      </c>
      <c r="D38" s="12">
        <f t="shared" si="2"/>
        <v>25</v>
      </c>
      <c r="E38" s="12">
        <f t="shared" si="3"/>
        <v>3</v>
      </c>
      <c r="F38" s="13">
        <f t="shared" si="4"/>
        <v>2015</v>
      </c>
      <c r="G38" s="11">
        <f t="shared" si="5"/>
        <v>41724</v>
      </c>
      <c r="H38" s="12" t="str">
        <f t="shared" si="6"/>
        <v>mer</v>
      </c>
      <c r="I38" s="14">
        <v>30</v>
      </c>
      <c r="J38" s="14">
        <v>100</v>
      </c>
      <c r="K38" s="55">
        <f t="shared" si="13"/>
        <v>0.3</v>
      </c>
      <c r="L38" s="15">
        <f t="shared" si="14"/>
        <v>3</v>
      </c>
      <c r="M38" s="70">
        <v>0</v>
      </c>
      <c r="N38" s="23">
        <v>100</v>
      </c>
      <c r="O38" s="55">
        <f t="shared" si="7"/>
        <v>0</v>
      </c>
      <c r="P38" s="15">
        <f t="shared" si="8"/>
        <v>0</v>
      </c>
      <c r="Q38" s="53">
        <f t="shared" si="9"/>
        <v>-1</v>
      </c>
      <c r="R38" s="75">
        <v>80</v>
      </c>
      <c r="S38" s="64">
        <v>0</v>
      </c>
      <c r="T38" s="58"/>
      <c r="U38" s="40" t="str">
        <f t="shared" si="15"/>
        <v>OK</v>
      </c>
      <c r="V38" s="3">
        <f t="shared" si="10"/>
        <v>72.318399999999997</v>
      </c>
      <c r="W38" s="3">
        <f t="shared" si="11"/>
        <v>62.318399999999997</v>
      </c>
      <c r="X38" s="16">
        <v>1</v>
      </c>
      <c r="Y38" s="18">
        <f t="shared" si="16"/>
        <v>62.318399999999997</v>
      </c>
      <c r="Z38" s="18">
        <f t="shared" si="17"/>
        <v>71.818399999999997</v>
      </c>
      <c r="AA38" s="18">
        <f t="shared" si="18"/>
        <v>77.818399999999997</v>
      </c>
      <c r="AB38" s="18">
        <f t="shared" si="19"/>
        <v>89.818399999999997</v>
      </c>
      <c r="AC38" s="18">
        <f t="shared" si="20"/>
        <v>132.28440000000001</v>
      </c>
      <c r="AD38" s="20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">
      <c r="A39" s="11">
        <f t="shared" si="12"/>
        <v>42089</v>
      </c>
      <c r="B39" s="12" t="str">
        <f t="shared" si="0"/>
        <v>gio</v>
      </c>
      <c r="C39" s="12" t="e">
        <f t="shared" ca="1" si="1"/>
        <v>#NAME?</v>
      </c>
      <c r="D39" s="12">
        <f t="shared" si="2"/>
        <v>26</v>
      </c>
      <c r="E39" s="12">
        <f t="shared" si="3"/>
        <v>3</v>
      </c>
      <c r="F39" s="13">
        <f t="shared" si="4"/>
        <v>2015</v>
      </c>
      <c r="G39" s="11">
        <f t="shared" si="5"/>
        <v>41725</v>
      </c>
      <c r="H39" s="12" t="str">
        <f t="shared" si="6"/>
        <v>gio</v>
      </c>
      <c r="I39" s="14">
        <v>20</v>
      </c>
      <c r="J39" s="14">
        <v>100</v>
      </c>
      <c r="K39" s="55">
        <f t="shared" si="13"/>
        <v>0.2</v>
      </c>
      <c r="L39" s="15">
        <f t="shared" si="14"/>
        <v>2</v>
      </c>
      <c r="M39" s="70">
        <v>0</v>
      </c>
      <c r="N39" s="23">
        <v>100</v>
      </c>
      <c r="O39" s="55">
        <f t="shared" si="7"/>
        <v>0</v>
      </c>
      <c r="P39" s="15">
        <f t="shared" si="8"/>
        <v>0</v>
      </c>
      <c r="Q39" s="53">
        <f t="shared" si="9"/>
        <v>-1</v>
      </c>
      <c r="R39" s="75">
        <v>80</v>
      </c>
      <c r="S39" s="64">
        <v>0</v>
      </c>
      <c r="T39" s="58"/>
      <c r="U39" s="40" t="str">
        <f t="shared" si="15"/>
        <v>OK</v>
      </c>
      <c r="V39" s="3">
        <f t="shared" si="10"/>
        <v>72.181899999999999</v>
      </c>
      <c r="W39" s="3">
        <f t="shared" si="11"/>
        <v>62.181899999999999</v>
      </c>
      <c r="X39" s="16">
        <v>1</v>
      </c>
      <c r="Y39" s="18">
        <f t="shared" si="16"/>
        <v>62.181899999999999</v>
      </c>
      <c r="Z39" s="18">
        <f t="shared" si="17"/>
        <v>71.181899999999999</v>
      </c>
      <c r="AA39" s="18">
        <f t="shared" si="18"/>
        <v>75.181899999999999</v>
      </c>
      <c r="AB39" s="18">
        <f t="shared" si="19"/>
        <v>87.181899999999999</v>
      </c>
      <c r="AC39" s="18">
        <f t="shared" si="20"/>
        <v>128.82589999999999</v>
      </c>
      <c r="AD39" s="20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">
      <c r="A40" s="11">
        <f t="shared" si="12"/>
        <v>42090</v>
      </c>
      <c r="B40" s="12" t="str">
        <f t="shared" si="0"/>
        <v>ven</v>
      </c>
      <c r="C40" s="12" t="e">
        <f t="shared" ca="1" si="1"/>
        <v>#NAME?</v>
      </c>
      <c r="D40" s="12">
        <f t="shared" si="2"/>
        <v>27</v>
      </c>
      <c r="E40" s="12">
        <f t="shared" si="3"/>
        <v>3</v>
      </c>
      <c r="F40" s="13">
        <f t="shared" si="4"/>
        <v>2015</v>
      </c>
      <c r="G40" s="11">
        <f t="shared" si="5"/>
        <v>41726</v>
      </c>
      <c r="H40" s="12" t="str">
        <f t="shared" si="6"/>
        <v>ven</v>
      </c>
      <c r="I40" s="14">
        <v>10</v>
      </c>
      <c r="J40" s="14">
        <v>100</v>
      </c>
      <c r="K40" s="55">
        <f t="shared" si="13"/>
        <v>0.1</v>
      </c>
      <c r="L40" s="15">
        <f t="shared" si="14"/>
        <v>1</v>
      </c>
      <c r="M40" s="70">
        <v>0</v>
      </c>
      <c r="N40" s="23">
        <v>100</v>
      </c>
      <c r="O40" s="55">
        <f t="shared" si="7"/>
        <v>0</v>
      </c>
      <c r="P40" s="15">
        <f t="shared" si="8"/>
        <v>0</v>
      </c>
      <c r="Q40" s="53">
        <f t="shared" si="9"/>
        <v>-1</v>
      </c>
      <c r="R40" s="75">
        <v>80</v>
      </c>
      <c r="S40" s="64">
        <v>0</v>
      </c>
      <c r="T40" s="58"/>
      <c r="U40" s="40" t="str">
        <f t="shared" si="15"/>
        <v>OK</v>
      </c>
      <c r="V40" s="3">
        <f t="shared" si="10"/>
        <v>71.5</v>
      </c>
      <c r="W40" s="3">
        <f t="shared" si="11"/>
        <v>61.5</v>
      </c>
      <c r="X40" s="16">
        <v>1</v>
      </c>
      <c r="Y40" s="18">
        <f t="shared" si="16"/>
        <v>61.5</v>
      </c>
      <c r="Z40" s="18">
        <f t="shared" si="17"/>
        <v>70</v>
      </c>
      <c r="AA40" s="18">
        <f t="shared" si="18"/>
        <v>72</v>
      </c>
      <c r="AB40" s="18">
        <f t="shared" si="19"/>
        <v>84</v>
      </c>
      <c r="AC40" s="18">
        <f t="shared" si="20"/>
        <v>124.822</v>
      </c>
      <c r="AD40" s="20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">
      <c r="A41" s="11">
        <f t="shared" si="12"/>
        <v>42091</v>
      </c>
      <c r="B41" s="12" t="str">
        <f t="shared" si="0"/>
        <v>sab</v>
      </c>
      <c r="C41" s="12" t="e">
        <f t="shared" ca="1" si="1"/>
        <v>#NAME?</v>
      </c>
      <c r="D41" s="12">
        <f t="shared" si="2"/>
        <v>28</v>
      </c>
      <c r="E41" s="12">
        <f t="shared" si="3"/>
        <v>3</v>
      </c>
      <c r="F41" s="13">
        <f t="shared" si="4"/>
        <v>2015</v>
      </c>
      <c r="G41" s="11">
        <f t="shared" si="5"/>
        <v>41727</v>
      </c>
      <c r="H41" s="12" t="str">
        <f t="shared" si="6"/>
        <v>sab</v>
      </c>
      <c r="I41" s="14">
        <v>1</v>
      </c>
      <c r="J41" s="14">
        <v>100</v>
      </c>
      <c r="K41" s="55">
        <f t="shared" si="13"/>
        <v>0.01</v>
      </c>
      <c r="L41" s="15">
        <f t="shared" si="14"/>
        <v>0.1</v>
      </c>
      <c r="M41" s="70">
        <v>0</v>
      </c>
      <c r="N41" s="23">
        <v>100</v>
      </c>
      <c r="O41" s="55">
        <f t="shared" si="7"/>
        <v>0</v>
      </c>
      <c r="P41" s="15">
        <f t="shared" si="8"/>
        <v>0</v>
      </c>
      <c r="Q41" s="53">
        <f t="shared" si="9"/>
        <v>-1</v>
      </c>
      <c r="R41" s="75">
        <v>80</v>
      </c>
      <c r="S41" s="64">
        <v>0</v>
      </c>
      <c r="T41" s="58"/>
      <c r="U41" s="40" t="str">
        <f t="shared" si="15"/>
        <v>OK</v>
      </c>
      <c r="V41" s="3">
        <f t="shared" si="10"/>
        <v>70.419972999999999</v>
      </c>
      <c r="W41" s="3">
        <f t="shared" si="11"/>
        <v>60.419972999999999</v>
      </c>
      <c r="X41" s="16">
        <v>1</v>
      </c>
      <c r="Y41" s="18">
        <f t="shared" si="16"/>
        <v>60.419972999999999</v>
      </c>
      <c r="Z41" s="18">
        <f t="shared" si="17"/>
        <v>68.469972999999996</v>
      </c>
      <c r="AA41" s="18">
        <f t="shared" si="18"/>
        <v>68.669972999999999</v>
      </c>
      <c r="AB41" s="18">
        <f t="shared" si="19"/>
        <v>80.669972999999999</v>
      </c>
      <c r="AC41" s="18">
        <f t="shared" si="20"/>
        <v>120.752173</v>
      </c>
      <c r="AD41" s="20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">
      <c r="A42" s="11">
        <f t="shared" si="12"/>
        <v>42092</v>
      </c>
      <c r="B42" s="12" t="str">
        <f t="shared" si="0"/>
        <v>dom</v>
      </c>
      <c r="C42" s="12" t="e">
        <f t="shared" ca="1" si="1"/>
        <v>#NAME?</v>
      </c>
      <c r="D42" s="12">
        <f t="shared" si="2"/>
        <v>29</v>
      </c>
      <c r="E42" s="12">
        <f t="shared" si="3"/>
        <v>3</v>
      </c>
      <c r="F42" s="13">
        <f t="shared" si="4"/>
        <v>2015</v>
      </c>
      <c r="G42" s="11">
        <f t="shared" si="5"/>
        <v>41728</v>
      </c>
      <c r="H42" s="12" t="str">
        <f t="shared" si="6"/>
        <v>dom</v>
      </c>
      <c r="I42" s="14">
        <v>100</v>
      </c>
      <c r="J42" s="14">
        <v>100</v>
      </c>
      <c r="K42" s="55">
        <f t="shared" si="13"/>
        <v>1</v>
      </c>
      <c r="L42" s="15">
        <f t="shared" si="14"/>
        <v>10</v>
      </c>
      <c r="M42" s="70">
        <v>0</v>
      </c>
      <c r="N42" s="23">
        <v>100</v>
      </c>
      <c r="O42" s="55">
        <f t="shared" si="7"/>
        <v>0</v>
      </c>
      <c r="P42" s="15">
        <f t="shared" si="8"/>
        <v>0</v>
      </c>
      <c r="Q42" s="53">
        <f t="shared" si="9"/>
        <v>-1</v>
      </c>
      <c r="R42" s="75">
        <v>80</v>
      </c>
      <c r="S42" s="64">
        <v>0</v>
      </c>
      <c r="T42" s="58"/>
      <c r="U42" s="40" t="str">
        <f t="shared" si="15"/>
        <v>OK</v>
      </c>
      <c r="V42" s="3">
        <f t="shared" si="10"/>
        <v>58.002700000000004</v>
      </c>
      <c r="W42" s="3">
        <f t="shared" si="11"/>
        <v>48.002700000000004</v>
      </c>
      <c r="X42" s="16">
        <v>1</v>
      </c>
      <c r="Y42" s="18">
        <f t="shared" si="16"/>
        <v>48.002700000000004</v>
      </c>
      <c r="Z42" s="18">
        <f t="shared" si="17"/>
        <v>61.002700000000004</v>
      </c>
      <c r="AA42" s="18">
        <f t="shared" si="18"/>
        <v>81.002700000000004</v>
      </c>
      <c r="AB42" s="18">
        <f t="shared" si="19"/>
        <v>93.002700000000004</v>
      </c>
      <c r="AC42" s="18">
        <f t="shared" si="20"/>
        <v>141.2227</v>
      </c>
      <c r="AD42" s="20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">
      <c r="A43" s="11">
        <f t="shared" si="12"/>
        <v>42093</v>
      </c>
      <c r="B43" s="12" t="str">
        <f t="shared" si="0"/>
        <v>lun</v>
      </c>
      <c r="C43" s="12" t="e">
        <f t="shared" ca="1" si="1"/>
        <v>#NAME?</v>
      </c>
      <c r="D43" s="12">
        <f t="shared" si="2"/>
        <v>30</v>
      </c>
      <c r="E43" s="12">
        <f t="shared" si="3"/>
        <v>3</v>
      </c>
      <c r="F43" s="13">
        <f t="shared" si="4"/>
        <v>2015</v>
      </c>
      <c r="G43" s="11">
        <f t="shared" si="5"/>
        <v>41729</v>
      </c>
      <c r="H43" s="12" t="str">
        <f t="shared" si="6"/>
        <v>lun</v>
      </c>
      <c r="I43" s="14">
        <v>90</v>
      </c>
      <c r="J43" s="14">
        <v>100</v>
      </c>
      <c r="K43" s="55">
        <f t="shared" si="13"/>
        <v>0.9</v>
      </c>
      <c r="L43" s="15">
        <f t="shared" si="14"/>
        <v>9</v>
      </c>
      <c r="M43" s="70">
        <v>0</v>
      </c>
      <c r="N43" s="23">
        <v>100</v>
      </c>
      <c r="O43" s="55">
        <f t="shared" si="7"/>
        <v>0</v>
      </c>
      <c r="P43" s="15">
        <f t="shared" si="8"/>
        <v>0</v>
      </c>
      <c r="Q43" s="53">
        <f t="shared" si="9"/>
        <v>-1</v>
      </c>
      <c r="R43" s="75">
        <v>80</v>
      </c>
      <c r="S43" s="64">
        <v>0</v>
      </c>
      <c r="T43" s="58"/>
      <c r="U43" s="40" t="str">
        <f t="shared" si="15"/>
        <v>OK</v>
      </c>
      <c r="V43" s="3">
        <f t="shared" si="10"/>
        <v>61.683999999999997</v>
      </c>
      <c r="W43" s="3">
        <f t="shared" si="11"/>
        <v>51.683999999999997</v>
      </c>
      <c r="X43" s="16">
        <v>1</v>
      </c>
      <c r="Y43" s="18">
        <f t="shared" si="16"/>
        <v>51.683999999999997</v>
      </c>
      <c r="Z43" s="18">
        <f t="shared" si="17"/>
        <v>64.183999999999997</v>
      </c>
      <c r="AA43" s="18">
        <f t="shared" si="18"/>
        <v>82.183999999999997</v>
      </c>
      <c r="AB43" s="18">
        <f t="shared" si="19"/>
        <v>94.183999999999997</v>
      </c>
      <c r="AC43" s="18">
        <f t="shared" si="20"/>
        <v>141.58199999999999</v>
      </c>
      <c r="AD43" s="20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">
      <c r="A44" s="11">
        <f t="shared" si="12"/>
        <v>42094</v>
      </c>
      <c r="B44" s="12" t="str">
        <f t="shared" si="0"/>
        <v>mar</v>
      </c>
      <c r="C44" s="12" t="e">
        <f t="shared" ca="1" si="1"/>
        <v>#NAME?</v>
      </c>
      <c r="D44" s="12">
        <f t="shared" si="2"/>
        <v>31</v>
      </c>
      <c r="E44" s="12">
        <f t="shared" si="3"/>
        <v>3</v>
      </c>
      <c r="F44" s="13">
        <f t="shared" si="4"/>
        <v>2015</v>
      </c>
      <c r="G44" s="11">
        <f t="shared" si="5"/>
        <v>41730</v>
      </c>
      <c r="H44" s="12" t="str">
        <f t="shared" si="6"/>
        <v>mar</v>
      </c>
      <c r="I44" s="14">
        <v>80</v>
      </c>
      <c r="J44" s="14">
        <v>100</v>
      </c>
      <c r="K44" s="55">
        <f t="shared" si="13"/>
        <v>0.8</v>
      </c>
      <c r="L44" s="15">
        <f t="shared" si="14"/>
        <v>8</v>
      </c>
      <c r="M44" s="70">
        <v>0</v>
      </c>
      <c r="N44" s="23">
        <v>100</v>
      </c>
      <c r="O44" s="55">
        <f t="shared" si="7"/>
        <v>0</v>
      </c>
      <c r="P44" s="15">
        <f t="shared" si="8"/>
        <v>0</v>
      </c>
      <c r="Q44" s="53">
        <f t="shared" si="9"/>
        <v>-1</v>
      </c>
      <c r="R44" s="75">
        <v>80</v>
      </c>
      <c r="S44" s="64">
        <v>0</v>
      </c>
      <c r="T44" s="58"/>
      <c r="U44" s="40" t="str">
        <f t="shared" si="15"/>
        <v>OK</v>
      </c>
      <c r="V44" s="3">
        <f t="shared" si="10"/>
        <v>64.819900000000004</v>
      </c>
      <c r="W44" s="3">
        <f t="shared" si="11"/>
        <v>54.819900000000004</v>
      </c>
      <c r="X44" s="16">
        <v>1</v>
      </c>
      <c r="Y44" s="18">
        <f t="shared" si="16"/>
        <v>54.819900000000004</v>
      </c>
      <c r="Z44" s="18">
        <f t="shared" si="17"/>
        <v>66.819900000000004</v>
      </c>
      <c r="AA44" s="18">
        <f t="shared" si="18"/>
        <v>82.819900000000004</v>
      </c>
      <c r="AB44" s="18">
        <f t="shared" si="19"/>
        <v>94.819900000000004</v>
      </c>
      <c r="AC44" s="18">
        <f t="shared" si="20"/>
        <v>141.39590000000001</v>
      </c>
      <c r="AD44" s="20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">
      <c r="A45" s="11">
        <f t="shared" si="12"/>
        <v>42095</v>
      </c>
      <c r="B45" s="12" t="str">
        <f t="shared" si="0"/>
        <v>mer</v>
      </c>
      <c r="C45" s="12" t="e">
        <f t="shared" ca="1" si="1"/>
        <v>#NAME?</v>
      </c>
      <c r="D45" s="12">
        <f t="shared" si="2"/>
        <v>1</v>
      </c>
      <c r="E45" s="12">
        <f t="shared" si="3"/>
        <v>4</v>
      </c>
      <c r="F45" s="13">
        <f t="shared" si="4"/>
        <v>2015</v>
      </c>
      <c r="G45" s="11">
        <f t="shared" si="5"/>
        <v>41731</v>
      </c>
      <c r="H45" s="12" t="str">
        <f t="shared" si="6"/>
        <v>mer</v>
      </c>
      <c r="I45" s="14">
        <v>70</v>
      </c>
      <c r="J45" s="14">
        <v>100</v>
      </c>
      <c r="K45" s="55">
        <f t="shared" si="13"/>
        <v>0.7</v>
      </c>
      <c r="L45" s="15">
        <f t="shared" si="14"/>
        <v>7</v>
      </c>
      <c r="M45" s="70">
        <v>0</v>
      </c>
      <c r="N45" s="23">
        <v>100</v>
      </c>
      <c r="O45" s="55">
        <f t="shared" si="7"/>
        <v>0</v>
      </c>
      <c r="P45" s="15">
        <f t="shared" si="8"/>
        <v>0</v>
      </c>
      <c r="Q45" s="53">
        <f t="shared" si="9"/>
        <v>-1</v>
      </c>
      <c r="R45" s="75">
        <v>80</v>
      </c>
      <c r="S45" s="64">
        <v>0</v>
      </c>
      <c r="T45" s="58"/>
      <c r="U45" s="40" t="str">
        <f t="shared" si="15"/>
        <v>OK</v>
      </c>
      <c r="V45" s="3">
        <f t="shared" si="10"/>
        <v>67.41040000000001</v>
      </c>
      <c r="W45" s="3">
        <f t="shared" si="11"/>
        <v>57.410400000000003</v>
      </c>
      <c r="X45" s="16">
        <v>1</v>
      </c>
      <c r="Y45" s="18">
        <f t="shared" si="16"/>
        <v>57.410400000000003</v>
      </c>
      <c r="Z45" s="18">
        <f t="shared" si="17"/>
        <v>68.910399999999996</v>
      </c>
      <c r="AA45" s="18">
        <f t="shared" si="18"/>
        <v>82.910399999999996</v>
      </c>
      <c r="AB45" s="18">
        <f t="shared" si="19"/>
        <v>94.910399999999996</v>
      </c>
      <c r="AC45" s="18">
        <f t="shared" si="20"/>
        <v>140.6644</v>
      </c>
      <c r="AD45" s="20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">
      <c r="A46" s="11">
        <f t="shared" si="12"/>
        <v>42096</v>
      </c>
      <c r="B46" s="12" t="str">
        <f t="shared" si="0"/>
        <v>gio</v>
      </c>
      <c r="C46" s="12" t="e">
        <f t="shared" ca="1" si="1"/>
        <v>#NAME?</v>
      </c>
      <c r="D46" s="12">
        <f t="shared" si="2"/>
        <v>2</v>
      </c>
      <c r="E46" s="12">
        <f t="shared" si="3"/>
        <v>4</v>
      </c>
      <c r="F46" s="13">
        <f t="shared" si="4"/>
        <v>2015</v>
      </c>
      <c r="G46" s="11">
        <f t="shared" si="5"/>
        <v>41732</v>
      </c>
      <c r="H46" s="12" t="str">
        <f t="shared" si="6"/>
        <v>gio</v>
      </c>
      <c r="I46" s="14">
        <v>60</v>
      </c>
      <c r="J46" s="14">
        <v>100</v>
      </c>
      <c r="K46" s="55">
        <f t="shared" si="13"/>
        <v>0.6</v>
      </c>
      <c r="L46" s="15">
        <f t="shared" si="14"/>
        <v>6</v>
      </c>
      <c r="M46" s="70">
        <v>0</v>
      </c>
      <c r="N46" s="23">
        <v>100</v>
      </c>
      <c r="O46" s="55">
        <f t="shared" si="7"/>
        <v>0</v>
      </c>
      <c r="P46" s="15">
        <f t="shared" si="8"/>
        <v>0</v>
      </c>
      <c r="Q46" s="53">
        <f t="shared" si="9"/>
        <v>-1</v>
      </c>
      <c r="R46" s="75">
        <v>80</v>
      </c>
      <c r="S46" s="64">
        <v>0</v>
      </c>
      <c r="T46" s="58"/>
      <c r="U46" s="40" t="str">
        <f t="shared" si="15"/>
        <v>OK</v>
      </c>
      <c r="V46" s="3">
        <f t="shared" si="10"/>
        <v>69.455500000000001</v>
      </c>
      <c r="W46" s="3">
        <f t="shared" si="11"/>
        <v>59.455500000000001</v>
      </c>
      <c r="X46" s="16">
        <v>1</v>
      </c>
      <c r="Y46" s="18">
        <f t="shared" si="16"/>
        <v>59.455500000000001</v>
      </c>
      <c r="Z46" s="18">
        <f t="shared" si="17"/>
        <v>70.455500000000001</v>
      </c>
      <c r="AA46" s="18">
        <f t="shared" si="18"/>
        <v>82.455500000000001</v>
      </c>
      <c r="AB46" s="18">
        <f t="shared" si="19"/>
        <v>94.455500000000001</v>
      </c>
      <c r="AC46" s="18">
        <f t="shared" si="20"/>
        <v>139.38749999999999</v>
      </c>
      <c r="AD46" s="20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">
      <c r="A47" s="11">
        <f t="shared" si="12"/>
        <v>42097</v>
      </c>
      <c r="B47" s="12" t="str">
        <f t="shared" si="0"/>
        <v>ven</v>
      </c>
      <c r="C47" s="12" t="e">
        <f t="shared" ca="1" si="1"/>
        <v>#NAME?</v>
      </c>
      <c r="D47" s="12">
        <f t="shared" si="2"/>
        <v>3</v>
      </c>
      <c r="E47" s="12">
        <f t="shared" si="3"/>
        <v>4</v>
      </c>
      <c r="F47" s="13">
        <f t="shared" si="4"/>
        <v>2015</v>
      </c>
      <c r="G47" s="11">
        <f t="shared" si="5"/>
        <v>41733</v>
      </c>
      <c r="H47" s="12" t="str">
        <f t="shared" si="6"/>
        <v>ven</v>
      </c>
      <c r="I47" s="14">
        <v>50</v>
      </c>
      <c r="J47" s="14">
        <v>100</v>
      </c>
      <c r="K47" s="55">
        <f t="shared" si="13"/>
        <v>0.5</v>
      </c>
      <c r="L47" s="15">
        <f t="shared" si="14"/>
        <v>5</v>
      </c>
      <c r="M47" s="70">
        <v>0</v>
      </c>
      <c r="N47" s="23">
        <v>100</v>
      </c>
      <c r="O47" s="55">
        <f t="shared" si="7"/>
        <v>0</v>
      </c>
      <c r="P47" s="15">
        <f t="shared" si="8"/>
        <v>0</v>
      </c>
      <c r="Q47" s="53">
        <f t="shared" si="9"/>
        <v>-1</v>
      </c>
      <c r="R47" s="75">
        <v>80</v>
      </c>
      <c r="S47" s="64">
        <v>0</v>
      </c>
      <c r="T47" s="58"/>
      <c r="U47" s="40" t="str">
        <f t="shared" si="15"/>
        <v>OK</v>
      </c>
      <c r="V47" s="3">
        <f t="shared" si="10"/>
        <v>70.955199999999991</v>
      </c>
      <c r="W47" s="3">
        <f t="shared" si="11"/>
        <v>60.955199999999998</v>
      </c>
      <c r="X47" s="16">
        <v>1</v>
      </c>
      <c r="Y47" s="18">
        <f t="shared" si="16"/>
        <v>60.955199999999998</v>
      </c>
      <c r="Z47" s="18">
        <f t="shared" si="17"/>
        <v>71.455200000000005</v>
      </c>
      <c r="AA47" s="18">
        <f t="shared" si="18"/>
        <v>81.455200000000005</v>
      </c>
      <c r="AB47" s="18">
        <f t="shared" si="19"/>
        <v>93.455200000000005</v>
      </c>
      <c r="AC47" s="18">
        <f t="shared" si="20"/>
        <v>137.5652</v>
      </c>
      <c r="AD47" s="20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">
      <c r="A48" s="11">
        <f t="shared" si="12"/>
        <v>42098</v>
      </c>
      <c r="B48" s="12" t="str">
        <f t="shared" si="0"/>
        <v>sab</v>
      </c>
      <c r="C48" s="12" t="e">
        <f t="shared" ca="1" si="1"/>
        <v>#NAME?</v>
      </c>
      <c r="D48" s="12">
        <f t="shared" si="2"/>
        <v>4</v>
      </c>
      <c r="E48" s="12">
        <f t="shared" si="3"/>
        <v>4</v>
      </c>
      <c r="F48" s="13">
        <f t="shared" si="4"/>
        <v>2015</v>
      </c>
      <c r="G48" s="11">
        <f t="shared" si="5"/>
        <v>41734</v>
      </c>
      <c r="H48" s="12" t="str">
        <f t="shared" si="6"/>
        <v>sab</v>
      </c>
      <c r="I48" s="14">
        <v>40</v>
      </c>
      <c r="J48" s="14">
        <v>100</v>
      </c>
      <c r="K48" s="55">
        <f t="shared" si="13"/>
        <v>0.4</v>
      </c>
      <c r="L48" s="15">
        <f t="shared" si="14"/>
        <v>4</v>
      </c>
      <c r="M48" s="70">
        <v>0</v>
      </c>
      <c r="N48" s="23">
        <v>100</v>
      </c>
      <c r="O48" s="55">
        <f t="shared" si="7"/>
        <v>0</v>
      </c>
      <c r="P48" s="15">
        <f t="shared" si="8"/>
        <v>0</v>
      </c>
      <c r="Q48" s="53">
        <f t="shared" si="9"/>
        <v>-1</v>
      </c>
      <c r="R48" s="75">
        <v>80</v>
      </c>
      <c r="S48" s="64">
        <v>0</v>
      </c>
      <c r="T48" s="58"/>
      <c r="U48" s="40" t="str">
        <f t="shared" si="15"/>
        <v>OK</v>
      </c>
      <c r="V48" s="3">
        <f t="shared" si="10"/>
        <v>71.909500000000008</v>
      </c>
      <c r="W48" s="3">
        <f t="shared" si="11"/>
        <v>61.909500000000001</v>
      </c>
      <c r="X48" s="16">
        <v>1</v>
      </c>
      <c r="Y48" s="18">
        <f t="shared" si="16"/>
        <v>61.909500000000001</v>
      </c>
      <c r="Z48" s="18">
        <f t="shared" si="17"/>
        <v>71.909499999999994</v>
      </c>
      <c r="AA48" s="18">
        <f t="shared" si="18"/>
        <v>79.909500000000008</v>
      </c>
      <c r="AB48" s="18">
        <f t="shared" si="19"/>
        <v>91.909500000000008</v>
      </c>
      <c r="AC48" s="18">
        <f t="shared" si="20"/>
        <v>135.19749999999999</v>
      </c>
      <c r="AD48" s="20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">
      <c r="A49" s="11">
        <f t="shared" si="12"/>
        <v>42099</v>
      </c>
      <c r="B49" s="12" t="str">
        <f t="shared" si="0"/>
        <v>dom</v>
      </c>
      <c r="C49" s="12" t="e">
        <f t="shared" ca="1" si="1"/>
        <v>#NAME?</v>
      </c>
      <c r="D49" s="12">
        <f t="shared" si="2"/>
        <v>5</v>
      </c>
      <c r="E49" s="12">
        <f t="shared" si="3"/>
        <v>4</v>
      </c>
      <c r="F49" s="13">
        <f t="shared" si="4"/>
        <v>2015</v>
      </c>
      <c r="G49" s="11">
        <f t="shared" si="5"/>
        <v>41735</v>
      </c>
      <c r="H49" s="12" t="str">
        <f t="shared" si="6"/>
        <v>dom</v>
      </c>
      <c r="I49" s="14">
        <v>30</v>
      </c>
      <c r="J49" s="14">
        <v>100</v>
      </c>
      <c r="K49" s="55">
        <f t="shared" si="13"/>
        <v>0.3</v>
      </c>
      <c r="L49" s="15">
        <f t="shared" si="14"/>
        <v>3</v>
      </c>
      <c r="M49" s="70">
        <v>0</v>
      </c>
      <c r="N49" s="23">
        <v>100</v>
      </c>
      <c r="O49" s="55">
        <f t="shared" si="7"/>
        <v>0</v>
      </c>
      <c r="P49" s="15">
        <f t="shared" si="8"/>
        <v>0</v>
      </c>
      <c r="Q49" s="53">
        <f t="shared" si="9"/>
        <v>-1</v>
      </c>
      <c r="R49" s="75">
        <v>80</v>
      </c>
      <c r="S49" s="64">
        <v>0</v>
      </c>
      <c r="T49" s="58"/>
      <c r="U49" s="40" t="str">
        <f t="shared" si="15"/>
        <v>OK</v>
      </c>
      <c r="V49" s="3">
        <f t="shared" si="10"/>
        <v>72.318399999999997</v>
      </c>
      <c r="W49" s="3">
        <f t="shared" si="11"/>
        <v>62.318399999999997</v>
      </c>
      <c r="X49" s="16">
        <v>1</v>
      </c>
      <c r="Y49" s="18">
        <f t="shared" si="16"/>
        <v>62.318399999999997</v>
      </c>
      <c r="Z49" s="18">
        <f t="shared" si="17"/>
        <v>71.818399999999997</v>
      </c>
      <c r="AA49" s="18">
        <f t="shared" si="18"/>
        <v>77.818399999999997</v>
      </c>
      <c r="AB49" s="18">
        <f t="shared" si="19"/>
        <v>89.818399999999997</v>
      </c>
      <c r="AC49" s="18">
        <f t="shared" si="20"/>
        <v>132.28440000000001</v>
      </c>
      <c r="AD49" s="20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">
      <c r="A50" s="11">
        <f t="shared" si="12"/>
        <v>42100</v>
      </c>
      <c r="B50" s="12" t="str">
        <f t="shared" si="0"/>
        <v>lun</v>
      </c>
      <c r="C50" s="12" t="e">
        <f t="shared" ca="1" si="1"/>
        <v>#NAME?</v>
      </c>
      <c r="D50" s="12">
        <f t="shared" si="2"/>
        <v>6</v>
      </c>
      <c r="E50" s="12">
        <f t="shared" si="3"/>
        <v>4</v>
      </c>
      <c r="F50" s="13">
        <f t="shared" si="4"/>
        <v>2015</v>
      </c>
      <c r="G50" s="11">
        <f t="shared" si="5"/>
        <v>41736</v>
      </c>
      <c r="H50" s="12" t="str">
        <f t="shared" si="6"/>
        <v>lun</v>
      </c>
      <c r="I50" s="14">
        <v>20</v>
      </c>
      <c r="J50" s="14">
        <v>100</v>
      </c>
      <c r="K50" s="55">
        <f t="shared" si="13"/>
        <v>0.2</v>
      </c>
      <c r="L50" s="15">
        <f t="shared" si="14"/>
        <v>2</v>
      </c>
      <c r="M50" s="70">
        <v>0</v>
      </c>
      <c r="N50" s="23">
        <v>100</v>
      </c>
      <c r="O50" s="55">
        <f t="shared" si="7"/>
        <v>0</v>
      </c>
      <c r="P50" s="15">
        <f t="shared" si="8"/>
        <v>0</v>
      </c>
      <c r="Q50" s="53">
        <f t="shared" si="9"/>
        <v>-1</v>
      </c>
      <c r="R50" s="75">
        <v>80</v>
      </c>
      <c r="S50" s="64">
        <v>0</v>
      </c>
      <c r="T50" s="58"/>
      <c r="U50" s="40" t="str">
        <f t="shared" si="15"/>
        <v>OK</v>
      </c>
      <c r="V50" s="3">
        <f t="shared" si="10"/>
        <v>72.181899999999999</v>
      </c>
      <c r="W50" s="3">
        <f t="shared" si="11"/>
        <v>62.181899999999999</v>
      </c>
      <c r="X50" s="16">
        <v>1</v>
      </c>
      <c r="Y50" s="18">
        <f t="shared" si="16"/>
        <v>62.181899999999999</v>
      </c>
      <c r="Z50" s="18">
        <f t="shared" si="17"/>
        <v>71.181899999999999</v>
      </c>
      <c r="AA50" s="18">
        <f t="shared" si="18"/>
        <v>75.181899999999999</v>
      </c>
      <c r="AB50" s="18">
        <f t="shared" si="19"/>
        <v>87.181899999999999</v>
      </c>
      <c r="AC50" s="18">
        <f t="shared" si="20"/>
        <v>128.82589999999999</v>
      </c>
      <c r="AD50" s="20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">
      <c r="A51" s="11">
        <f t="shared" si="12"/>
        <v>42101</v>
      </c>
      <c r="B51" s="12" t="str">
        <f t="shared" si="0"/>
        <v>mar</v>
      </c>
      <c r="C51" s="12" t="e">
        <f t="shared" ca="1" si="1"/>
        <v>#NAME?</v>
      </c>
      <c r="D51" s="12">
        <f t="shared" si="2"/>
        <v>7</v>
      </c>
      <c r="E51" s="12">
        <f t="shared" si="3"/>
        <v>4</v>
      </c>
      <c r="F51" s="13">
        <f t="shared" si="4"/>
        <v>2015</v>
      </c>
      <c r="G51" s="11">
        <f t="shared" si="5"/>
        <v>41737</v>
      </c>
      <c r="H51" s="12" t="str">
        <f t="shared" si="6"/>
        <v>mar</v>
      </c>
      <c r="I51" s="14">
        <v>10</v>
      </c>
      <c r="J51" s="14">
        <v>100</v>
      </c>
      <c r="K51" s="55">
        <f t="shared" si="13"/>
        <v>0.1</v>
      </c>
      <c r="L51" s="15">
        <f t="shared" si="14"/>
        <v>1</v>
      </c>
      <c r="M51" s="70">
        <v>0</v>
      </c>
      <c r="N51" s="23">
        <v>100</v>
      </c>
      <c r="O51" s="55">
        <f t="shared" si="7"/>
        <v>0</v>
      </c>
      <c r="P51" s="15">
        <f t="shared" si="8"/>
        <v>0</v>
      </c>
      <c r="Q51" s="53">
        <f t="shared" si="9"/>
        <v>-1</v>
      </c>
      <c r="R51" s="75">
        <v>80</v>
      </c>
      <c r="S51" s="64">
        <v>0</v>
      </c>
      <c r="T51" s="58"/>
      <c r="U51" s="40" t="str">
        <f t="shared" si="15"/>
        <v>OK</v>
      </c>
      <c r="V51" s="3">
        <f t="shared" si="10"/>
        <v>71.5</v>
      </c>
      <c r="W51" s="3">
        <f t="shared" si="11"/>
        <v>61.5</v>
      </c>
      <c r="X51" s="16">
        <v>1</v>
      </c>
      <c r="Y51" s="18">
        <f t="shared" si="16"/>
        <v>61.5</v>
      </c>
      <c r="Z51" s="18">
        <f t="shared" si="17"/>
        <v>70</v>
      </c>
      <c r="AA51" s="18">
        <f t="shared" si="18"/>
        <v>72</v>
      </c>
      <c r="AB51" s="18">
        <f t="shared" si="19"/>
        <v>84</v>
      </c>
      <c r="AC51" s="18">
        <f t="shared" si="20"/>
        <v>124.822</v>
      </c>
      <c r="AD51" s="20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5.75" customHeight="1">
      <c r="A52" s="11">
        <f t="shared" si="12"/>
        <v>42102</v>
      </c>
      <c r="B52" s="12" t="str">
        <f t="shared" si="0"/>
        <v>mer</v>
      </c>
      <c r="C52" s="12" t="e">
        <f t="shared" ca="1" si="1"/>
        <v>#NAME?</v>
      </c>
      <c r="D52" s="12">
        <f t="shared" si="2"/>
        <v>8</v>
      </c>
      <c r="E52" s="12">
        <f t="shared" si="3"/>
        <v>4</v>
      </c>
      <c r="F52" s="13">
        <f t="shared" si="4"/>
        <v>2015</v>
      </c>
      <c r="G52" s="11">
        <f t="shared" si="5"/>
        <v>41738</v>
      </c>
      <c r="H52" s="12" t="str">
        <f t="shared" si="6"/>
        <v>mer</v>
      </c>
      <c r="I52" s="14">
        <v>0</v>
      </c>
      <c r="J52" s="14">
        <v>100</v>
      </c>
      <c r="K52" s="55">
        <f t="shared" si="13"/>
        <v>0</v>
      </c>
      <c r="L52" s="15">
        <f t="shared" si="14"/>
        <v>0</v>
      </c>
      <c r="M52" s="70">
        <v>0</v>
      </c>
      <c r="N52" s="23">
        <v>100</v>
      </c>
      <c r="O52" s="55">
        <f t="shared" si="7"/>
        <v>0</v>
      </c>
      <c r="P52" s="15">
        <f t="shared" si="8"/>
        <v>0</v>
      </c>
      <c r="Q52" s="53" t="e">
        <f t="shared" si="9"/>
        <v>#DIV/0!</v>
      </c>
      <c r="R52" s="75">
        <v>80</v>
      </c>
      <c r="S52" s="64">
        <v>0</v>
      </c>
      <c r="T52" s="58"/>
      <c r="U52" s="40" t="e">
        <f t="shared" si="15"/>
        <v>#DIV/0!</v>
      </c>
      <c r="V52" s="3" t="e">
        <f t="shared" si="10"/>
        <v>#DIV/0!</v>
      </c>
      <c r="W52" s="3" t="e">
        <f t="shared" si="11"/>
        <v>#DIV/0!</v>
      </c>
      <c r="X52" s="16">
        <v>1</v>
      </c>
      <c r="Y52" s="18" t="e">
        <f t="shared" si="16"/>
        <v>#DIV/0!</v>
      </c>
      <c r="Z52" s="18" t="e">
        <f t="shared" si="17"/>
        <v>#DIV/0!</v>
      </c>
      <c r="AA52" s="18" t="e">
        <f t="shared" si="18"/>
        <v>#DIV/0!</v>
      </c>
      <c r="AB52" s="18" t="e">
        <f t="shared" si="19"/>
        <v>#DIV/0!</v>
      </c>
      <c r="AC52" s="18" t="e">
        <f t="shared" si="20"/>
        <v>#DIV/0!</v>
      </c>
      <c r="AD52" s="20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">
      <c r="A53" s="11">
        <f t="shared" si="12"/>
        <v>42103</v>
      </c>
      <c r="B53" s="12" t="str">
        <f t="shared" si="0"/>
        <v>gio</v>
      </c>
      <c r="C53" s="12" t="e">
        <f t="shared" ca="1" si="1"/>
        <v>#NAME?</v>
      </c>
      <c r="D53" s="12">
        <f t="shared" si="2"/>
        <v>9</v>
      </c>
      <c r="E53" s="12">
        <f t="shared" si="3"/>
        <v>4</v>
      </c>
      <c r="F53" s="13">
        <f t="shared" si="4"/>
        <v>2015</v>
      </c>
      <c r="G53" s="11">
        <f t="shared" si="5"/>
        <v>41739</v>
      </c>
      <c r="H53" s="12" t="str">
        <f t="shared" si="6"/>
        <v>gio</v>
      </c>
      <c r="I53" s="14">
        <v>65</v>
      </c>
      <c r="J53" s="14">
        <v>100</v>
      </c>
      <c r="K53" s="55">
        <f t="shared" si="13"/>
        <v>0.65</v>
      </c>
      <c r="L53" s="15">
        <f t="shared" si="14"/>
        <v>6.5</v>
      </c>
      <c r="M53" s="70">
        <v>0</v>
      </c>
      <c r="N53" s="23">
        <v>100</v>
      </c>
      <c r="O53" s="55">
        <f t="shared" si="7"/>
        <v>0</v>
      </c>
      <c r="P53" s="15">
        <f t="shared" si="8"/>
        <v>0</v>
      </c>
      <c r="Q53" s="53">
        <f t="shared" si="9"/>
        <v>-1</v>
      </c>
      <c r="R53" s="75">
        <v>80</v>
      </c>
      <c r="S53" s="64">
        <v>0</v>
      </c>
      <c r="T53" s="58"/>
      <c r="U53" s="40" t="str">
        <f t="shared" si="15"/>
        <v>OK</v>
      </c>
      <c r="V53" s="3">
        <f t="shared" si="10"/>
        <v>68.501125000000002</v>
      </c>
      <c r="W53" s="3">
        <f t="shared" si="11"/>
        <v>58.501125000000002</v>
      </c>
      <c r="X53" s="16">
        <v>1</v>
      </c>
      <c r="Y53" s="18">
        <f t="shared" si="16"/>
        <v>58.501125000000002</v>
      </c>
      <c r="Z53" s="18">
        <f t="shared" si="17"/>
        <v>69.751125000000002</v>
      </c>
      <c r="AA53" s="18">
        <f t="shared" si="18"/>
        <v>82.751125000000002</v>
      </c>
      <c r="AB53" s="18">
        <f t="shared" si="19"/>
        <v>94.751125000000002</v>
      </c>
      <c r="AC53" s="18">
        <f t="shared" si="20"/>
        <v>140.09412499999999</v>
      </c>
      <c r="AD53" s="20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">
      <c r="A54" s="11">
        <f t="shared" si="12"/>
        <v>42104</v>
      </c>
      <c r="B54" s="12" t="str">
        <f t="shared" si="0"/>
        <v>ven</v>
      </c>
      <c r="C54" s="12" t="e">
        <f t="shared" ca="1" si="1"/>
        <v>#NAME?</v>
      </c>
      <c r="D54" s="12">
        <f t="shared" si="2"/>
        <v>10</v>
      </c>
      <c r="E54" s="12">
        <f t="shared" si="3"/>
        <v>4</v>
      </c>
      <c r="F54" s="13">
        <f t="shared" si="4"/>
        <v>2015</v>
      </c>
      <c r="G54" s="11">
        <f t="shared" si="5"/>
        <v>41740</v>
      </c>
      <c r="H54" s="12" t="str">
        <f t="shared" si="6"/>
        <v>ven</v>
      </c>
      <c r="I54" s="14">
        <v>47</v>
      </c>
      <c r="J54" s="14">
        <v>100</v>
      </c>
      <c r="K54" s="55">
        <f t="shared" si="13"/>
        <v>0.47</v>
      </c>
      <c r="L54" s="15">
        <f t="shared" si="14"/>
        <v>4.6999999999999993</v>
      </c>
      <c r="M54" s="70">
        <v>0</v>
      </c>
      <c r="N54" s="23">
        <v>100</v>
      </c>
      <c r="O54" s="55">
        <f t="shared" si="7"/>
        <v>0</v>
      </c>
      <c r="P54" s="15">
        <f t="shared" si="8"/>
        <v>0</v>
      </c>
      <c r="Q54" s="53">
        <f t="shared" si="9"/>
        <v>-1</v>
      </c>
      <c r="R54" s="75">
        <v>80</v>
      </c>
      <c r="S54" s="64">
        <v>0</v>
      </c>
      <c r="T54" s="58"/>
      <c r="U54" s="40" t="str">
        <f t="shared" si="15"/>
        <v>OK</v>
      </c>
      <c r="V54" s="3">
        <f t="shared" si="10"/>
        <v>71.298756999999995</v>
      </c>
      <c r="W54" s="3">
        <f t="shared" si="11"/>
        <v>61.298757000000002</v>
      </c>
      <c r="X54" s="16">
        <v>1</v>
      </c>
      <c r="Y54" s="18">
        <f t="shared" si="16"/>
        <v>61.298757000000002</v>
      </c>
      <c r="Z54" s="18">
        <f t="shared" si="17"/>
        <v>71.648757000000003</v>
      </c>
      <c r="AA54" s="18">
        <f t="shared" si="18"/>
        <v>81.048756999999995</v>
      </c>
      <c r="AB54" s="18">
        <f t="shared" si="19"/>
        <v>93.048756999999995</v>
      </c>
      <c r="AC54" s="18">
        <f t="shared" si="20"/>
        <v>136.91215700000001</v>
      </c>
      <c r="AD54" s="20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">
      <c r="A55" s="11">
        <f t="shared" si="12"/>
        <v>42105</v>
      </c>
      <c r="B55" s="12" t="str">
        <f t="shared" si="0"/>
        <v>sab</v>
      </c>
      <c r="C55" s="12" t="e">
        <f t="shared" ca="1" si="1"/>
        <v>#NAME?</v>
      </c>
      <c r="D55" s="12">
        <f t="shared" si="2"/>
        <v>11</v>
      </c>
      <c r="E55" s="12">
        <f t="shared" si="3"/>
        <v>4</v>
      </c>
      <c r="F55" s="13">
        <f t="shared" si="4"/>
        <v>2015</v>
      </c>
      <c r="G55" s="11">
        <f t="shared" si="5"/>
        <v>41741</v>
      </c>
      <c r="H55" s="12" t="str">
        <f t="shared" si="6"/>
        <v>sab</v>
      </c>
      <c r="I55" s="14">
        <v>37</v>
      </c>
      <c r="J55" s="14">
        <v>100</v>
      </c>
      <c r="K55" s="55">
        <f t="shared" si="13"/>
        <v>0.37</v>
      </c>
      <c r="L55" s="15">
        <f t="shared" si="14"/>
        <v>3.7</v>
      </c>
      <c r="M55" s="70">
        <v>0</v>
      </c>
      <c r="N55" s="23">
        <v>100</v>
      </c>
      <c r="O55" s="55">
        <f t="shared" si="7"/>
        <v>0</v>
      </c>
      <c r="P55" s="15">
        <f t="shared" si="8"/>
        <v>0</v>
      </c>
      <c r="Q55" s="53">
        <f t="shared" si="9"/>
        <v>-1</v>
      </c>
      <c r="R55" s="75">
        <v>80</v>
      </c>
      <c r="S55" s="64">
        <v>0</v>
      </c>
      <c r="T55" s="58"/>
      <c r="U55" s="40" t="str">
        <f t="shared" si="15"/>
        <v>OK</v>
      </c>
      <c r="V55" s="3">
        <f t="shared" si="10"/>
        <v>72.089437000000004</v>
      </c>
      <c r="W55" s="3">
        <f t="shared" si="11"/>
        <v>62.089437000000004</v>
      </c>
      <c r="X55" s="16">
        <v>1</v>
      </c>
      <c r="Y55" s="18">
        <f t="shared" si="16"/>
        <v>62.089437000000004</v>
      </c>
      <c r="Z55" s="18">
        <f t="shared" si="17"/>
        <v>71.939436999999998</v>
      </c>
      <c r="AA55" s="18">
        <f t="shared" si="18"/>
        <v>79.339437000000004</v>
      </c>
      <c r="AB55" s="18">
        <f t="shared" si="19"/>
        <v>91.339437000000004</v>
      </c>
      <c r="AC55" s="18">
        <f t="shared" si="20"/>
        <v>134.38083699999999</v>
      </c>
      <c r="AD55" s="20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">
      <c r="A56" s="11">
        <f t="shared" si="12"/>
        <v>42106</v>
      </c>
      <c r="B56" s="12" t="str">
        <f t="shared" si="0"/>
        <v>dom</v>
      </c>
      <c r="C56" s="12" t="e">
        <f t="shared" ca="1" si="1"/>
        <v>#NAME?</v>
      </c>
      <c r="D56" s="12">
        <f t="shared" si="2"/>
        <v>12</v>
      </c>
      <c r="E56" s="12">
        <f t="shared" si="3"/>
        <v>4</v>
      </c>
      <c r="F56" s="13">
        <f t="shared" si="4"/>
        <v>2015</v>
      </c>
      <c r="G56" s="11">
        <f t="shared" si="5"/>
        <v>41742</v>
      </c>
      <c r="H56" s="12" t="str">
        <f t="shared" si="6"/>
        <v>dom</v>
      </c>
      <c r="I56" s="14">
        <v>22</v>
      </c>
      <c r="J56" s="14">
        <v>100</v>
      </c>
      <c r="K56" s="55">
        <f t="shared" si="13"/>
        <v>0.22</v>
      </c>
      <c r="L56" s="15">
        <f t="shared" si="14"/>
        <v>2.2000000000000002</v>
      </c>
      <c r="M56" s="70">
        <v>0</v>
      </c>
      <c r="N56" s="23">
        <v>100</v>
      </c>
      <c r="O56" s="55">
        <f t="shared" si="7"/>
        <v>0</v>
      </c>
      <c r="P56" s="15">
        <f t="shared" si="8"/>
        <v>0</v>
      </c>
      <c r="Q56" s="53">
        <f t="shared" si="9"/>
        <v>-1</v>
      </c>
      <c r="R56" s="75">
        <v>80</v>
      </c>
      <c r="S56" s="64">
        <v>0</v>
      </c>
      <c r="T56" s="58"/>
      <c r="U56" s="40" t="str">
        <f t="shared" si="15"/>
        <v>OK</v>
      </c>
      <c r="V56" s="3">
        <f t="shared" si="10"/>
        <v>72.252831999999998</v>
      </c>
      <c r="W56" s="3">
        <f t="shared" si="11"/>
        <v>62.252831999999998</v>
      </c>
      <c r="X56" s="16">
        <v>1</v>
      </c>
      <c r="Y56" s="18">
        <f t="shared" si="16"/>
        <v>62.252831999999998</v>
      </c>
      <c r="Z56" s="18">
        <f t="shared" si="17"/>
        <v>71.352832000000006</v>
      </c>
      <c r="AA56" s="18">
        <f t="shared" si="18"/>
        <v>75.752831999999998</v>
      </c>
      <c r="AB56" s="18">
        <f t="shared" si="19"/>
        <v>87.752831999999998</v>
      </c>
      <c r="AC56" s="18">
        <f t="shared" si="20"/>
        <v>129.56123199999999</v>
      </c>
      <c r="AD56" s="20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">
      <c r="A57" s="11">
        <f t="shared" si="12"/>
        <v>42107</v>
      </c>
      <c r="B57" s="12" t="str">
        <f t="shared" si="0"/>
        <v>lun</v>
      </c>
      <c r="C57" s="12" t="e">
        <f t="shared" ca="1" si="1"/>
        <v>#NAME?</v>
      </c>
      <c r="D57" s="12">
        <f t="shared" si="2"/>
        <v>13</v>
      </c>
      <c r="E57" s="12">
        <f t="shared" si="3"/>
        <v>4</v>
      </c>
      <c r="F57" s="13">
        <f t="shared" si="4"/>
        <v>2015</v>
      </c>
      <c r="G57" s="11">
        <f t="shared" si="5"/>
        <v>41743</v>
      </c>
      <c r="H57" s="12" t="str">
        <f t="shared" si="6"/>
        <v>lun</v>
      </c>
      <c r="I57" s="14">
        <v>49</v>
      </c>
      <c r="J57" s="14">
        <v>100</v>
      </c>
      <c r="K57" s="55">
        <f t="shared" si="13"/>
        <v>0.49</v>
      </c>
      <c r="L57" s="15">
        <f t="shared" si="14"/>
        <v>4.9000000000000004</v>
      </c>
      <c r="M57" s="70">
        <v>0</v>
      </c>
      <c r="N57" s="23">
        <v>100</v>
      </c>
      <c r="O57" s="55">
        <f t="shared" si="7"/>
        <v>0</v>
      </c>
      <c r="P57" s="15">
        <f t="shared" si="8"/>
        <v>0</v>
      </c>
      <c r="Q57" s="53">
        <f t="shared" si="9"/>
        <v>-1</v>
      </c>
      <c r="R57" s="75">
        <v>80</v>
      </c>
      <c r="S57" s="64">
        <v>0</v>
      </c>
      <c r="T57" s="58"/>
      <c r="U57" s="40" t="str">
        <f t="shared" si="15"/>
        <v>OK</v>
      </c>
      <c r="V57" s="3">
        <f t="shared" si="10"/>
        <v>71.075173000000007</v>
      </c>
      <c r="W57" s="3">
        <f t="shared" si="11"/>
        <v>61.075172999999999</v>
      </c>
      <c r="X57" s="16">
        <v>1</v>
      </c>
      <c r="Y57" s="18">
        <f t="shared" si="16"/>
        <v>61.075172999999999</v>
      </c>
      <c r="Z57" s="18">
        <f t="shared" si="17"/>
        <v>71.525172999999995</v>
      </c>
      <c r="AA57" s="18">
        <f t="shared" si="18"/>
        <v>81.325173000000007</v>
      </c>
      <c r="AB57" s="18">
        <f t="shared" si="19"/>
        <v>93.325173000000007</v>
      </c>
      <c r="AC57" s="18">
        <f t="shared" si="20"/>
        <v>137.35297299999999</v>
      </c>
      <c r="AD57" s="20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">
      <c r="A58" s="11">
        <f t="shared" si="12"/>
        <v>42108</v>
      </c>
      <c r="B58" s="12" t="str">
        <f t="shared" si="0"/>
        <v>mar</v>
      </c>
      <c r="C58" s="12" t="e">
        <f t="shared" ca="1" si="1"/>
        <v>#NAME?</v>
      </c>
      <c r="D58" s="12">
        <f t="shared" si="2"/>
        <v>14</v>
      </c>
      <c r="E58" s="12">
        <f t="shared" si="3"/>
        <v>4</v>
      </c>
      <c r="F58" s="13">
        <f t="shared" si="4"/>
        <v>2015</v>
      </c>
      <c r="G58" s="11">
        <f t="shared" si="5"/>
        <v>41744</v>
      </c>
      <c r="H58" s="12" t="str">
        <f t="shared" si="6"/>
        <v>mar</v>
      </c>
      <c r="I58" s="14">
        <v>66</v>
      </c>
      <c r="J58" s="14">
        <v>100</v>
      </c>
      <c r="K58" s="55">
        <f t="shared" si="13"/>
        <v>0.66</v>
      </c>
      <c r="L58" s="15">
        <f t="shared" si="14"/>
        <v>6.6000000000000005</v>
      </c>
      <c r="M58" s="70">
        <v>0</v>
      </c>
      <c r="N58" s="23">
        <v>100</v>
      </c>
      <c r="O58" s="55">
        <f t="shared" si="7"/>
        <v>0</v>
      </c>
      <c r="P58" s="15">
        <f t="shared" si="8"/>
        <v>0</v>
      </c>
      <c r="Q58" s="53">
        <f t="shared" si="9"/>
        <v>-1</v>
      </c>
      <c r="R58" s="75">
        <v>80</v>
      </c>
      <c r="S58" s="64">
        <v>0</v>
      </c>
      <c r="T58" s="58"/>
      <c r="U58" s="40" t="str">
        <f t="shared" si="15"/>
        <v>OK</v>
      </c>
      <c r="V58" s="3">
        <f t="shared" si="10"/>
        <v>68.293887999999995</v>
      </c>
      <c r="W58" s="3">
        <f t="shared" si="11"/>
        <v>58.293887999999995</v>
      </c>
      <c r="X58" s="16">
        <v>1</v>
      </c>
      <c r="Y58" s="18">
        <f t="shared" si="16"/>
        <v>58.293887999999995</v>
      </c>
      <c r="Z58" s="18">
        <f t="shared" si="17"/>
        <v>69.593887999999993</v>
      </c>
      <c r="AA58" s="18">
        <f t="shared" si="18"/>
        <v>82.793887999999995</v>
      </c>
      <c r="AB58" s="18">
        <f t="shared" si="19"/>
        <v>94.793887999999995</v>
      </c>
      <c r="AC58" s="18">
        <f t="shared" si="20"/>
        <v>140.219088</v>
      </c>
      <c r="AD58" s="20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">
      <c r="A59" s="11">
        <f t="shared" si="12"/>
        <v>42109</v>
      </c>
      <c r="B59" s="12" t="str">
        <f t="shared" si="0"/>
        <v>mer</v>
      </c>
      <c r="C59" s="12" t="e">
        <f t="shared" ca="1" si="1"/>
        <v>#NAME?</v>
      </c>
      <c r="D59" s="12">
        <f t="shared" si="2"/>
        <v>15</v>
      </c>
      <c r="E59" s="12">
        <f t="shared" si="3"/>
        <v>4</v>
      </c>
      <c r="F59" s="13">
        <f t="shared" si="4"/>
        <v>2015</v>
      </c>
      <c r="G59" s="11">
        <f t="shared" si="5"/>
        <v>41745</v>
      </c>
      <c r="H59" s="12" t="str">
        <f t="shared" si="6"/>
        <v>mer</v>
      </c>
      <c r="I59" s="14">
        <v>78</v>
      </c>
      <c r="J59" s="14">
        <v>100</v>
      </c>
      <c r="K59" s="55">
        <f t="shared" si="13"/>
        <v>0.78</v>
      </c>
      <c r="L59" s="15">
        <f t="shared" si="14"/>
        <v>7.8000000000000007</v>
      </c>
      <c r="M59" s="70">
        <v>0</v>
      </c>
      <c r="N59" s="23">
        <v>100</v>
      </c>
      <c r="O59" s="55">
        <f t="shared" si="7"/>
        <v>0</v>
      </c>
      <c r="P59" s="15">
        <f t="shared" si="8"/>
        <v>0</v>
      </c>
      <c r="Q59" s="53">
        <f t="shared" si="9"/>
        <v>-1</v>
      </c>
      <c r="R59" s="75">
        <v>80</v>
      </c>
      <c r="S59" s="64">
        <v>0</v>
      </c>
      <c r="T59" s="58"/>
      <c r="U59" s="40" t="str">
        <f t="shared" si="15"/>
        <v>OK</v>
      </c>
      <c r="V59" s="3">
        <f t="shared" si="10"/>
        <v>65.381631999999996</v>
      </c>
      <c r="W59" s="3">
        <f t="shared" si="11"/>
        <v>55.381631999999996</v>
      </c>
      <c r="X59" s="16">
        <v>1</v>
      </c>
      <c r="Y59" s="18">
        <f t="shared" si="16"/>
        <v>55.381631999999996</v>
      </c>
      <c r="Z59" s="18">
        <f t="shared" si="17"/>
        <v>67.281632000000002</v>
      </c>
      <c r="AA59" s="18">
        <f t="shared" si="18"/>
        <v>82.881631999999996</v>
      </c>
      <c r="AB59" s="18">
        <f t="shared" si="19"/>
        <v>94.881631999999996</v>
      </c>
      <c r="AC59" s="18">
        <f t="shared" si="20"/>
        <v>141.29323199999999</v>
      </c>
      <c r="AD59" s="20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">
      <c r="A60" s="11">
        <f t="shared" si="12"/>
        <v>42110</v>
      </c>
      <c r="B60" s="12" t="str">
        <f t="shared" si="0"/>
        <v>gio</v>
      </c>
      <c r="C60" s="12" t="e">
        <f t="shared" ca="1" si="1"/>
        <v>#NAME?</v>
      </c>
      <c r="D60" s="12">
        <f t="shared" si="2"/>
        <v>16</v>
      </c>
      <c r="E60" s="12">
        <f t="shared" si="3"/>
        <v>4</v>
      </c>
      <c r="F60" s="13">
        <f t="shared" si="4"/>
        <v>2015</v>
      </c>
      <c r="G60" s="11">
        <f t="shared" si="5"/>
        <v>41746</v>
      </c>
      <c r="H60" s="12" t="str">
        <f t="shared" si="6"/>
        <v>gio</v>
      </c>
      <c r="I60" s="14">
        <v>86</v>
      </c>
      <c r="J60" s="14">
        <v>100</v>
      </c>
      <c r="K60" s="55">
        <f t="shared" si="13"/>
        <v>0.86</v>
      </c>
      <c r="L60" s="15">
        <f t="shared" si="14"/>
        <v>8.6</v>
      </c>
      <c r="M60" s="70">
        <v>0</v>
      </c>
      <c r="N60" s="23">
        <v>100</v>
      </c>
      <c r="O60" s="55">
        <f t="shared" si="7"/>
        <v>0</v>
      </c>
      <c r="P60" s="15">
        <f t="shared" si="8"/>
        <v>0</v>
      </c>
      <c r="Q60" s="53">
        <f t="shared" si="9"/>
        <v>-1</v>
      </c>
      <c r="R60" s="75">
        <v>80</v>
      </c>
      <c r="S60" s="64">
        <v>0</v>
      </c>
      <c r="T60" s="58"/>
      <c r="U60" s="40" t="str">
        <f t="shared" si="15"/>
        <v>OK</v>
      </c>
      <c r="V60" s="3">
        <f t="shared" si="10"/>
        <v>63.003807999999999</v>
      </c>
      <c r="W60" s="3">
        <f t="shared" si="11"/>
        <v>53.003807999999999</v>
      </c>
      <c r="X60" s="16">
        <v>1</v>
      </c>
      <c r="Y60" s="18">
        <f t="shared" si="16"/>
        <v>53.003807999999999</v>
      </c>
      <c r="Z60" s="18">
        <f t="shared" si="17"/>
        <v>65.303808000000004</v>
      </c>
      <c r="AA60" s="18">
        <f t="shared" si="18"/>
        <v>82.503807999999992</v>
      </c>
      <c r="AB60" s="18">
        <f t="shared" si="19"/>
        <v>94.503807999999992</v>
      </c>
      <c r="AC60" s="18">
        <f t="shared" si="20"/>
        <v>141.57300800000002</v>
      </c>
      <c r="AD60" s="20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">
      <c r="A61" s="11">
        <f t="shared" si="12"/>
        <v>42111</v>
      </c>
      <c r="B61" s="12" t="str">
        <f t="shared" si="0"/>
        <v>ven</v>
      </c>
      <c r="C61" s="12" t="e">
        <f t="shared" ca="1" si="1"/>
        <v>#NAME?</v>
      </c>
      <c r="D61" s="12">
        <f t="shared" si="2"/>
        <v>17</v>
      </c>
      <c r="E61" s="12">
        <f t="shared" si="3"/>
        <v>4</v>
      </c>
      <c r="F61" s="13">
        <f t="shared" si="4"/>
        <v>2015</v>
      </c>
      <c r="G61" s="11">
        <f t="shared" si="5"/>
        <v>41747</v>
      </c>
      <c r="H61" s="12" t="str">
        <f t="shared" si="6"/>
        <v>ven</v>
      </c>
      <c r="I61" s="14">
        <v>74</v>
      </c>
      <c r="J61" s="14">
        <v>100</v>
      </c>
      <c r="K61" s="55">
        <f t="shared" si="13"/>
        <v>0.74</v>
      </c>
      <c r="L61" s="15">
        <f t="shared" si="14"/>
        <v>7.4</v>
      </c>
      <c r="M61" s="70">
        <v>0</v>
      </c>
      <c r="N61" s="23">
        <v>100</v>
      </c>
      <c r="O61" s="55">
        <f t="shared" si="7"/>
        <v>0</v>
      </c>
      <c r="P61" s="15">
        <f t="shared" si="8"/>
        <v>0</v>
      </c>
      <c r="Q61" s="53">
        <f t="shared" si="9"/>
        <v>-1</v>
      </c>
      <c r="R61" s="75">
        <v>80</v>
      </c>
      <c r="S61" s="64">
        <v>0</v>
      </c>
      <c r="T61" s="58"/>
      <c r="U61" s="40" t="str">
        <f t="shared" si="15"/>
        <v>OK</v>
      </c>
      <c r="V61" s="3">
        <f t="shared" si="10"/>
        <v>66.439648000000005</v>
      </c>
      <c r="W61" s="3">
        <f t="shared" si="11"/>
        <v>56.439647999999998</v>
      </c>
      <c r="X61" s="16">
        <v>1</v>
      </c>
      <c r="Y61" s="18">
        <f t="shared" si="16"/>
        <v>56.439647999999998</v>
      </c>
      <c r="Z61" s="18">
        <f t="shared" si="17"/>
        <v>68.139647999999994</v>
      </c>
      <c r="AA61" s="18">
        <f t="shared" si="18"/>
        <v>82.939648000000005</v>
      </c>
      <c r="AB61" s="18">
        <f t="shared" si="19"/>
        <v>94.939648000000005</v>
      </c>
      <c r="AC61" s="18">
        <f t="shared" si="20"/>
        <v>141.022448</v>
      </c>
      <c r="AD61" s="20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">
      <c r="A62" s="11">
        <f t="shared" si="12"/>
        <v>42112</v>
      </c>
      <c r="B62" s="12" t="str">
        <f t="shared" si="0"/>
        <v>sab</v>
      </c>
      <c r="C62" s="12" t="e">
        <f t="shared" ca="1" si="1"/>
        <v>#NAME?</v>
      </c>
      <c r="D62" s="12">
        <f t="shared" si="2"/>
        <v>18</v>
      </c>
      <c r="E62" s="12">
        <f t="shared" si="3"/>
        <v>4</v>
      </c>
      <c r="F62" s="13">
        <f t="shared" si="4"/>
        <v>2015</v>
      </c>
      <c r="G62" s="11">
        <f t="shared" si="5"/>
        <v>41748</v>
      </c>
      <c r="H62" s="12" t="str">
        <f t="shared" si="6"/>
        <v>sab</v>
      </c>
      <c r="I62" s="14">
        <v>49</v>
      </c>
      <c r="J62" s="14">
        <v>100</v>
      </c>
      <c r="K62" s="55">
        <f t="shared" si="13"/>
        <v>0.49</v>
      </c>
      <c r="L62" s="15">
        <f t="shared" si="14"/>
        <v>4.9000000000000004</v>
      </c>
      <c r="M62" s="70">
        <v>0</v>
      </c>
      <c r="N62" s="23">
        <v>100</v>
      </c>
      <c r="O62" s="55">
        <f t="shared" si="7"/>
        <v>0</v>
      </c>
      <c r="P62" s="15">
        <f t="shared" si="8"/>
        <v>0</v>
      </c>
      <c r="Q62" s="53">
        <f t="shared" si="9"/>
        <v>-1</v>
      </c>
      <c r="R62" s="75">
        <v>80</v>
      </c>
      <c r="S62" s="64">
        <v>0</v>
      </c>
      <c r="T62" s="58"/>
      <c r="U62" s="40" t="str">
        <f t="shared" si="15"/>
        <v>OK</v>
      </c>
      <c r="V62" s="3">
        <f t="shared" si="10"/>
        <v>71.075173000000007</v>
      </c>
      <c r="W62" s="3">
        <f t="shared" si="11"/>
        <v>61.075172999999999</v>
      </c>
      <c r="X62" s="16">
        <v>1</v>
      </c>
      <c r="Y62" s="18">
        <f t="shared" si="16"/>
        <v>61.075172999999999</v>
      </c>
      <c r="Z62" s="18">
        <f t="shared" si="17"/>
        <v>71.525172999999995</v>
      </c>
      <c r="AA62" s="18">
        <f t="shared" si="18"/>
        <v>81.325173000000007</v>
      </c>
      <c r="AB62" s="18">
        <f t="shared" si="19"/>
        <v>93.325173000000007</v>
      </c>
      <c r="AC62" s="18">
        <f t="shared" si="20"/>
        <v>137.35297299999999</v>
      </c>
      <c r="AD62" s="20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">
      <c r="A63" s="11">
        <f t="shared" si="12"/>
        <v>42113</v>
      </c>
      <c r="B63" s="12" t="str">
        <f t="shared" si="0"/>
        <v>dom</v>
      </c>
      <c r="C63" s="12" t="e">
        <f t="shared" ca="1" si="1"/>
        <v>#NAME?</v>
      </c>
      <c r="D63" s="12">
        <f t="shared" si="2"/>
        <v>19</v>
      </c>
      <c r="E63" s="12">
        <f t="shared" si="3"/>
        <v>4</v>
      </c>
      <c r="F63" s="13">
        <f t="shared" si="4"/>
        <v>2015</v>
      </c>
      <c r="G63" s="11">
        <f t="shared" si="5"/>
        <v>41749</v>
      </c>
      <c r="H63" s="12" t="str">
        <f t="shared" si="6"/>
        <v>dom</v>
      </c>
      <c r="I63" s="14">
        <v>25</v>
      </c>
      <c r="J63" s="14">
        <v>100</v>
      </c>
      <c r="K63" s="55">
        <f t="shared" si="13"/>
        <v>0.25</v>
      </c>
      <c r="L63" s="15">
        <f t="shared" si="14"/>
        <v>2.5</v>
      </c>
      <c r="M63" s="70">
        <v>0</v>
      </c>
      <c r="N63" s="23">
        <v>100</v>
      </c>
      <c r="O63" s="55">
        <f t="shared" si="7"/>
        <v>0</v>
      </c>
      <c r="P63" s="15">
        <f t="shared" si="8"/>
        <v>0</v>
      </c>
      <c r="Q63" s="53">
        <f t="shared" si="9"/>
        <v>-1</v>
      </c>
      <c r="R63" s="75">
        <v>80</v>
      </c>
      <c r="S63" s="64">
        <v>0</v>
      </c>
      <c r="T63" s="58"/>
      <c r="U63" s="40" t="str">
        <f t="shared" si="15"/>
        <v>OK</v>
      </c>
      <c r="V63" s="3">
        <f t="shared" si="10"/>
        <v>72.318325000000002</v>
      </c>
      <c r="W63" s="3">
        <f t="shared" si="11"/>
        <v>62.318325000000002</v>
      </c>
      <c r="X63" s="16">
        <v>1</v>
      </c>
      <c r="Y63" s="18">
        <f t="shared" si="16"/>
        <v>62.318325000000002</v>
      </c>
      <c r="Z63" s="18">
        <f t="shared" si="17"/>
        <v>71.568325000000002</v>
      </c>
      <c r="AA63" s="18">
        <f t="shared" si="18"/>
        <v>76.568325000000002</v>
      </c>
      <c r="AB63" s="18">
        <f t="shared" si="19"/>
        <v>88.568325000000002</v>
      </c>
      <c r="AC63" s="18">
        <f t="shared" si="20"/>
        <v>130.62332499999999</v>
      </c>
      <c r="AD63" s="20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">
      <c r="A64" s="11">
        <f t="shared" si="12"/>
        <v>42114</v>
      </c>
      <c r="B64" s="12" t="str">
        <f t="shared" si="0"/>
        <v>lun</v>
      </c>
      <c r="C64" s="12" t="e">
        <f t="shared" ca="1" si="1"/>
        <v>#NAME?</v>
      </c>
      <c r="D64" s="12">
        <f t="shared" si="2"/>
        <v>20</v>
      </c>
      <c r="E64" s="12">
        <f t="shared" si="3"/>
        <v>4</v>
      </c>
      <c r="F64" s="13">
        <f t="shared" si="4"/>
        <v>2015</v>
      </c>
      <c r="G64" s="11">
        <f t="shared" si="5"/>
        <v>41750</v>
      </c>
      <c r="H64" s="12" t="str">
        <f t="shared" si="6"/>
        <v>lun</v>
      </c>
      <c r="I64" s="14">
        <v>15</v>
      </c>
      <c r="J64" s="14">
        <v>100</v>
      </c>
      <c r="K64" s="55">
        <f t="shared" si="13"/>
        <v>0.15</v>
      </c>
      <c r="L64" s="15">
        <f t="shared" si="14"/>
        <v>1.5</v>
      </c>
      <c r="M64" s="70">
        <v>0</v>
      </c>
      <c r="N64" s="23">
        <v>100</v>
      </c>
      <c r="O64" s="55">
        <f t="shared" si="7"/>
        <v>0</v>
      </c>
      <c r="P64" s="15">
        <f t="shared" si="8"/>
        <v>0</v>
      </c>
      <c r="Q64" s="53">
        <f t="shared" si="9"/>
        <v>-1</v>
      </c>
      <c r="R64" s="75">
        <v>80</v>
      </c>
      <c r="S64" s="64">
        <v>0</v>
      </c>
      <c r="T64" s="58"/>
      <c r="U64" s="40" t="str">
        <f t="shared" si="15"/>
        <v>OK</v>
      </c>
      <c r="V64" s="3">
        <f t="shared" si="10"/>
        <v>71.909125000000003</v>
      </c>
      <c r="W64" s="3">
        <f t="shared" si="11"/>
        <v>61.909125000000003</v>
      </c>
      <c r="X64" s="16">
        <v>1</v>
      </c>
      <c r="Y64" s="18">
        <f t="shared" si="16"/>
        <v>61.909125000000003</v>
      </c>
      <c r="Z64" s="18">
        <f t="shared" si="17"/>
        <v>70.659125000000003</v>
      </c>
      <c r="AA64" s="18">
        <f t="shared" si="18"/>
        <v>73.659125000000003</v>
      </c>
      <c r="AB64" s="18">
        <f t="shared" si="19"/>
        <v>85.659125000000003</v>
      </c>
      <c r="AC64" s="18">
        <f t="shared" si="20"/>
        <v>126.89212500000001</v>
      </c>
      <c r="AD64" s="20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">
      <c r="A65" s="11">
        <f t="shared" si="12"/>
        <v>42115</v>
      </c>
      <c r="B65" s="12" t="str">
        <f t="shared" si="0"/>
        <v>mar</v>
      </c>
      <c r="C65" s="12" t="e">
        <f t="shared" ca="1" si="1"/>
        <v>#NAME?</v>
      </c>
      <c r="D65" s="12">
        <f t="shared" si="2"/>
        <v>21</v>
      </c>
      <c r="E65" s="12">
        <f t="shared" si="3"/>
        <v>4</v>
      </c>
      <c r="F65" s="13">
        <f t="shared" si="4"/>
        <v>2015</v>
      </c>
      <c r="G65" s="11">
        <f t="shared" si="5"/>
        <v>41751</v>
      </c>
      <c r="H65" s="12" t="str">
        <f t="shared" si="6"/>
        <v>mar</v>
      </c>
      <c r="I65" s="14">
        <v>39</v>
      </c>
      <c r="J65" s="14">
        <v>100</v>
      </c>
      <c r="K65" s="55">
        <f t="shared" si="13"/>
        <v>0.39</v>
      </c>
      <c r="L65" s="15">
        <f t="shared" si="14"/>
        <v>3.9000000000000004</v>
      </c>
      <c r="M65" s="70">
        <v>0</v>
      </c>
      <c r="N65" s="23">
        <v>100</v>
      </c>
      <c r="O65" s="55">
        <f t="shared" si="7"/>
        <v>0</v>
      </c>
      <c r="P65" s="15">
        <f t="shared" si="8"/>
        <v>0</v>
      </c>
      <c r="Q65" s="53">
        <f t="shared" si="9"/>
        <v>-1</v>
      </c>
      <c r="R65" s="75">
        <v>80</v>
      </c>
      <c r="S65" s="64">
        <v>0</v>
      </c>
      <c r="T65" s="58"/>
      <c r="U65" s="40" t="str">
        <f t="shared" si="15"/>
        <v>OK</v>
      </c>
      <c r="V65" s="3">
        <f t="shared" si="10"/>
        <v>71.974932999999993</v>
      </c>
      <c r="W65" s="3">
        <f t="shared" si="11"/>
        <v>61.974933</v>
      </c>
      <c r="X65" s="16">
        <v>1</v>
      </c>
      <c r="Y65" s="18">
        <f t="shared" si="16"/>
        <v>61.974933</v>
      </c>
      <c r="Z65" s="18">
        <f t="shared" si="17"/>
        <v>71.924932999999996</v>
      </c>
      <c r="AA65" s="18">
        <f t="shared" si="18"/>
        <v>79.724932999999993</v>
      </c>
      <c r="AB65" s="18">
        <f t="shared" si="19"/>
        <v>91.724932999999993</v>
      </c>
      <c r="AC65" s="18">
        <f t="shared" si="20"/>
        <v>134.930733</v>
      </c>
      <c r="AD65" s="20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">
      <c r="A66" s="11">
        <f t="shared" si="12"/>
        <v>42116</v>
      </c>
      <c r="B66" s="12" t="str">
        <f t="shared" si="0"/>
        <v>mer</v>
      </c>
      <c r="C66" s="12" t="e">
        <f t="shared" ca="1" si="1"/>
        <v>#NAME?</v>
      </c>
      <c r="D66" s="12">
        <f t="shared" si="2"/>
        <v>22</v>
      </c>
      <c r="E66" s="12">
        <f t="shared" si="3"/>
        <v>4</v>
      </c>
      <c r="F66" s="13">
        <f t="shared" si="4"/>
        <v>2015</v>
      </c>
      <c r="G66" s="11">
        <f t="shared" si="5"/>
        <v>41752</v>
      </c>
      <c r="H66" s="12" t="str">
        <f t="shared" si="6"/>
        <v>mer</v>
      </c>
      <c r="I66" s="14">
        <v>45</v>
      </c>
      <c r="J66" s="14">
        <v>100</v>
      </c>
      <c r="K66" s="55">
        <f t="shared" si="13"/>
        <v>0.45</v>
      </c>
      <c r="L66" s="15">
        <f t="shared" si="14"/>
        <v>4.5</v>
      </c>
      <c r="M66" s="70">
        <v>0</v>
      </c>
      <c r="N66" s="23">
        <v>100</v>
      </c>
      <c r="O66" s="55">
        <f t="shared" si="7"/>
        <v>0</v>
      </c>
      <c r="P66" s="15">
        <f t="shared" si="8"/>
        <v>0</v>
      </c>
      <c r="Q66" s="53">
        <f t="shared" si="9"/>
        <v>-1</v>
      </c>
      <c r="R66" s="75">
        <v>80</v>
      </c>
      <c r="S66" s="64">
        <v>0</v>
      </c>
      <c r="T66" s="58"/>
      <c r="U66" s="40" t="str">
        <f t="shared" si="15"/>
        <v>OK</v>
      </c>
      <c r="V66" s="3">
        <f t="shared" si="10"/>
        <v>71.50052500000001</v>
      </c>
      <c r="W66" s="3">
        <f t="shared" si="11"/>
        <v>61.500525000000003</v>
      </c>
      <c r="X66" s="16">
        <v>1</v>
      </c>
      <c r="Y66" s="18">
        <f t="shared" si="16"/>
        <v>61.500525000000003</v>
      </c>
      <c r="Z66" s="18">
        <f t="shared" si="17"/>
        <v>71.750524999999996</v>
      </c>
      <c r="AA66" s="18">
        <f t="shared" si="18"/>
        <v>80.750524999999996</v>
      </c>
      <c r="AB66" s="18">
        <f t="shared" si="19"/>
        <v>92.750524999999996</v>
      </c>
      <c r="AC66" s="18">
        <f t="shared" si="20"/>
        <v>136.44952499999999</v>
      </c>
      <c r="AD66" s="20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">
      <c r="A67" s="11">
        <f t="shared" si="12"/>
        <v>42117</v>
      </c>
      <c r="B67" s="12" t="str">
        <f t="shared" ref="B67:B130" si="21">CHOOSE(WEEKDAY(A67,2),"lun","mar","mer","gio","ven","sab","dom")</f>
        <v>gio</v>
      </c>
      <c r="C67" s="12" t="e">
        <f t="shared" ref="C67:C130" ca="1" si="22">_xlfn.ISOWEEKNUM(A67)</f>
        <v>#NAME?</v>
      </c>
      <c r="D67" s="12">
        <f t="shared" ref="D67:D130" si="23">DAY(A67)</f>
        <v>23</v>
      </c>
      <c r="E67" s="12">
        <f t="shared" ref="E67:E130" si="24">MONTH(A67)</f>
        <v>4</v>
      </c>
      <c r="F67" s="13">
        <f t="shared" ref="F67:F130" si="25">YEAR(A67)</f>
        <v>2015</v>
      </c>
      <c r="G67" s="11">
        <f t="shared" ref="G67:G130" si="26">DATE(F67-1,E67,D67+1)</f>
        <v>41753</v>
      </c>
      <c r="H67" s="12" t="str">
        <f t="shared" ref="H67:H130" si="27">CHOOSE(WEEKDAY(G67,2),"lun","mar","mer","gio","ven","sab","dom")</f>
        <v>gio</v>
      </c>
      <c r="I67" s="14">
        <v>44</v>
      </c>
      <c r="J67" s="14">
        <v>100</v>
      </c>
      <c r="K67" s="55">
        <f t="shared" si="13"/>
        <v>0.44</v>
      </c>
      <c r="L67" s="15">
        <f t="shared" si="14"/>
        <v>4.4000000000000004</v>
      </c>
      <c r="M67" s="70">
        <v>0</v>
      </c>
      <c r="N67" s="23">
        <v>100</v>
      </c>
      <c r="O67" s="55">
        <f t="shared" ref="O67:O88" si="28">+M67/N67</f>
        <v>0</v>
      </c>
      <c r="P67" s="15">
        <f t="shared" ref="P67:P88" si="29">+M67/N67*10</f>
        <v>0</v>
      </c>
      <c r="Q67" s="53">
        <f t="shared" ref="Q67:Q130" si="30">+(P67-L67)/L67</f>
        <v>-1</v>
      </c>
      <c r="R67" s="75">
        <v>80</v>
      </c>
      <c r="S67" s="64">
        <v>0</v>
      </c>
      <c r="T67" s="58"/>
      <c r="U67" s="40" t="str">
        <f t="shared" si="15"/>
        <v>OK</v>
      </c>
      <c r="V67" s="3">
        <f t="shared" ref="V67:V130" si="31">+W67+10</f>
        <v>71.593227999999996</v>
      </c>
      <c r="W67" s="3">
        <f t="shared" ref="W67:W88" si="32">CHOOSE(X67,Y67,Z67,AA67,AB67,AC67)</f>
        <v>61.593227999999996</v>
      </c>
      <c r="X67" s="16">
        <v>1</v>
      </c>
      <c r="Y67" s="18">
        <f t="shared" si="16"/>
        <v>61.593227999999996</v>
      </c>
      <c r="Z67" s="18">
        <f t="shared" si="17"/>
        <v>71.793227999999999</v>
      </c>
      <c r="AA67" s="18">
        <f t="shared" si="18"/>
        <v>80.593227999999996</v>
      </c>
      <c r="AB67" s="18">
        <f t="shared" si="19"/>
        <v>92.593227999999996</v>
      </c>
      <c r="AC67" s="18">
        <f t="shared" si="20"/>
        <v>136.21002799999999</v>
      </c>
      <c r="AD67" s="20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">
      <c r="A68" s="11">
        <f t="shared" ref="A68:A131" si="33">+A67+1</f>
        <v>42118</v>
      </c>
      <c r="B68" s="12" t="str">
        <f t="shared" si="21"/>
        <v>ven</v>
      </c>
      <c r="C68" s="12" t="e">
        <f t="shared" ca="1" si="22"/>
        <v>#NAME?</v>
      </c>
      <c r="D68" s="12">
        <f t="shared" si="23"/>
        <v>24</v>
      </c>
      <c r="E68" s="12">
        <f t="shared" si="24"/>
        <v>4</v>
      </c>
      <c r="F68" s="13">
        <f t="shared" si="25"/>
        <v>2015</v>
      </c>
      <c r="G68" s="11">
        <f t="shared" si="26"/>
        <v>41754</v>
      </c>
      <c r="H68" s="12" t="str">
        <f t="shared" si="27"/>
        <v>ven</v>
      </c>
      <c r="I68" s="14">
        <v>79</v>
      </c>
      <c r="J68" s="14">
        <v>100</v>
      </c>
      <c r="K68" s="55">
        <f t="shared" si="13"/>
        <v>0.79</v>
      </c>
      <c r="L68" s="15">
        <f t="shared" si="14"/>
        <v>7.9</v>
      </c>
      <c r="M68" s="70">
        <v>0</v>
      </c>
      <c r="N68" s="23">
        <v>100</v>
      </c>
      <c r="O68" s="55">
        <f t="shared" si="28"/>
        <v>0</v>
      </c>
      <c r="P68" s="15">
        <f t="shared" si="29"/>
        <v>0</v>
      </c>
      <c r="Q68" s="53">
        <f t="shared" si="30"/>
        <v>-1</v>
      </c>
      <c r="R68" s="75">
        <v>80</v>
      </c>
      <c r="S68" s="64">
        <v>0</v>
      </c>
      <c r="T68" s="58"/>
      <c r="U68" s="40" t="str">
        <f t="shared" si="15"/>
        <v>OK</v>
      </c>
      <c r="V68" s="3">
        <f t="shared" si="31"/>
        <v>65.103493</v>
      </c>
      <c r="W68" s="3">
        <f t="shared" si="32"/>
        <v>55.103493</v>
      </c>
      <c r="X68" s="16">
        <v>1</v>
      </c>
      <c r="Y68" s="18">
        <f t="shared" si="16"/>
        <v>55.103493</v>
      </c>
      <c r="Z68" s="18">
        <f t="shared" si="17"/>
        <v>67.053493000000003</v>
      </c>
      <c r="AA68" s="18">
        <f t="shared" si="18"/>
        <v>82.853493</v>
      </c>
      <c r="AB68" s="18">
        <f t="shared" si="19"/>
        <v>94.853493</v>
      </c>
      <c r="AC68" s="18">
        <f t="shared" si="20"/>
        <v>141.34729300000001</v>
      </c>
      <c r="AD68" s="20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">
      <c r="A69" s="11">
        <f t="shared" si="33"/>
        <v>42119</v>
      </c>
      <c r="B69" s="12" t="str">
        <f t="shared" si="21"/>
        <v>sab</v>
      </c>
      <c r="C69" s="12" t="e">
        <f t="shared" ca="1" si="22"/>
        <v>#NAME?</v>
      </c>
      <c r="D69" s="12">
        <f t="shared" si="23"/>
        <v>25</v>
      </c>
      <c r="E69" s="12">
        <f t="shared" si="24"/>
        <v>4</v>
      </c>
      <c r="F69" s="13">
        <f t="shared" si="25"/>
        <v>2015</v>
      </c>
      <c r="G69" s="11">
        <f t="shared" si="26"/>
        <v>41755</v>
      </c>
      <c r="H69" s="12" t="str">
        <f t="shared" si="27"/>
        <v>sab</v>
      </c>
      <c r="I69" s="14">
        <v>69</v>
      </c>
      <c r="J69" s="14">
        <v>100</v>
      </c>
      <c r="K69" s="55">
        <f t="shared" ref="K69:K132" si="34">+I69/J69</f>
        <v>0.69</v>
      </c>
      <c r="L69" s="15">
        <f t="shared" ref="L69:L132" si="35">+I69/J69*10</f>
        <v>6.8999999999999995</v>
      </c>
      <c r="M69" s="70">
        <v>0</v>
      </c>
      <c r="N69" s="23">
        <v>100</v>
      </c>
      <c r="O69" s="55">
        <f t="shared" si="28"/>
        <v>0</v>
      </c>
      <c r="P69" s="15">
        <f t="shared" si="29"/>
        <v>0</v>
      </c>
      <c r="Q69" s="53">
        <f t="shared" si="30"/>
        <v>-1</v>
      </c>
      <c r="R69" s="75">
        <v>80</v>
      </c>
      <c r="S69" s="64">
        <v>0</v>
      </c>
      <c r="T69" s="58"/>
      <c r="U69" s="40" t="str">
        <f t="shared" ref="U69:U89" si="36">IF(W69&lt;=R69,"OK","AUMENTA")</f>
        <v>OK</v>
      </c>
      <c r="V69" s="3">
        <f t="shared" si="31"/>
        <v>67.639453000000003</v>
      </c>
      <c r="W69" s="3">
        <f t="shared" si="32"/>
        <v>57.639453000000003</v>
      </c>
      <c r="X69" s="16">
        <v>1</v>
      </c>
      <c r="Y69" s="18">
        <f t="shared" ref="Y69:Y132" si="37">(0.2727+(0.2727*(Q69))*L69^2+1.5*L69+60)</f>
        <v>57.639453000000003</v>
      </c>
      <c r="Z69" s="18">
        <f t="shared" ref="Z69:Z132" si="38">(0.2727+(0.2727*(Q69))*L69^2+2*L69+68)</f>
        <v>69.089453000000006</v>
      </c>
      <c r="AA69" s="18">
        <f t="shared" ref="AA69:AA132" si="39">(0.2727+(0.2727*(Q69))*L69^2+4*L69+68)</f>
        <v>82.889453000000003</v>
      </c>
      <c r="AB69" s="18">
        <f t="shared" ref="AB69:AB132" si="40">(0.2727+(0.2727*(Q69))*L69^2+4*L69+80)</f>
        <v>94.889453000000003</v>
      </c>
      <c r="AC69" s="18">
        <f t="shared" ref="AC69:AC132" si="41">(0.2727+(0.2727*(Q69))*L69^2+4.822*L69+120)</f>
        <v>140.56125299999999</v>
      </c>
      <c r="AD69" s="20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">
      <c r="A70" s="11">
        <f t="shared" si="33"/>
        <v>42120</v>
      </c>
      <c r="B70" s="12" t="str">
        <f t="shared" si="21"/>
        <v>dom</v>
      </c>
      <c r="C70" s="12" t="e">
        <f t="shared" ca="1" si="22"/>
        <v>#NAME?</v>
      </c>
      <c r="D70" s="12">
        <f t="shared" si="23"/>
        <v>26</v>
      </c>
      <c r="E70" s="12">
        <f t="shared" si="24"/>
        <v>4</v>
      </c>
      <c r="F70" s="13">
        <f t="shared" si="25"/>
        <v>2015</v>
      </c>
      <c r="G70" s="11">
        <f t="shared" si="26"/>
        <v>41756</v>
      </c>
      <c r="H70" s="12" t="str">
        <f t="shared" si="27"/>
        <v>dom</v>
      </c>
      <c r="I70" s="14">
        <v>23</v>
      </c>
      <c r="J70" s="14">
        <v>100</v>
      </c>
      <c r="K70" s="55">
        <f t="shared" si="34"/>
        <v>0.23</v>
      </c>
      <c r="L70" s="15">
        <f t="shared" si="35"/>
        <v>2.3000000000000003</v>
      </c>
      <c r="M70" s="70">
        <v>0</v>
      </c>
      <c r="N70" s="23">
        <v>100</v>
      </c>
      <c r="O70" s="55">
        <f t="shared" si="28"/>
        <v>0</v>
      </c>
      <c r="P70" s="15">
        <f t="shared" si="29"/>
        <v>0</v>
      </c>
      <c r="Q70" s="53">
        <f t="shared" si="30"/>
        <v>-1</v>
      </c>
      <c r="R70" s="75">
        <v>80</v>
      </c>
      <c r="S70" s="64">
        <v>0</v>
      </c>
      <c r="T70" s="58"/>
      <c r="U70" s="40" t="str">
        <f t="shared" si="36"/>
        <v>OK</v>
      </c>
      <c r="V70" s="3">
        <f t="shared" si="31"/>
        <v>72.28011699999999</v>
      </c>
      <c r="W70" s="3">
        <f t="shared" si="32"/>
        <v>62.280116999999997</v>
      </c>
      <c r="X70" s="16">
        <v>1</v>
      </c>
      <c r="Y70" s="18">
        <f t="shared" si="37"/>
        <v>62.280116999999997</v>
      </c>
      <c r="Z70" s="18">
        <f t="shared" si="38"/>
        <v>71.430116999999996</v>
      </c>
      <c r="AA70" s="18">
        <f t="shared" si="39"/>
        <v>76.030117000000004</v>
      </c>
      <c r="AB70" s="18">
        <f t="shared" si="40"/>
        <v>88.030117000000004</v>
      </c>
      <c r="AC70" s="18">
        <f t="shared" si="41"/>
        <v>129.920717</v>
      </c>
      <c r="AD70" s="20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">
      <c r="A71" s="11">
        <f t="shared" si="33"/>
        <v>42121</v>
      </c>
      <c r="B71" s="12" t="str">
        <f t="shared" si="21"/>
        <v>lun</v>
      </c>
      <c r="C71" s="12" t="e">
        <f t="shared" ca="1" si="22"/>
        <v>#NAME?</v>
      </c>
      <c r="D71" s="12">
        <f t="shared" si="23"/>
        <v>27</v>
      </c>
      <c r="E71" s="12">
        <f t="shared" si="24"/>
        <v>4</v>
      </c>
      <c r="F71" s="13">
        <f t="shared" si="25"/>
        <v>2015</v>
      </c>
      <c r="G71" s="11">
        <f t="shared" si="26"/>
        <v>41757</v>
      </c>
      <c r="H71" s="12" t="str">
        <f t="shared" si="27"/>
        <v>lun</v>
      </c>
      <c r="I71" s="14">
        <v>54</v>
      </c>
      <c r="J71" s="14">
        <v>100</v>
      </c>
      <c r="K71" s="55">
        <f t="shared" si="34"/>
        <v>0.54</v>
      </c>
      <c r="L71" s="15">
        <f t="shared" si="35"/>
        <v>5.4</v>
      </c>
      <c r="M71" s="70">
        <v>0</v>
      </c>
      <c r="N71" s="23">
        <v>100</v>
      </c>
      <c r="O71" s="55">
        <f t="shared" si="28"/>
        <v>0</v>
      </c>
      <c r="P71" s="15">
        <f t="shared" si="29"/>
        <v>0</v>
      </c>
      <c r="Q71" s="53">
        <f t="shared" si="30"/>
        <v>-1</v>
      </c>
      <c r="R71" s="75">
        <v>80</v>
      </c>
      <c r="S71" s="64">
        <v>0</v>
      </c>
      <c r="T71" s="58"/>
      <c r="U71" s="40" t="str">
        <f t="shared" si="36"/>
        <v>OK</v>
      </c>
      <c r="V71" s="3">
        <f t="shared" si="31"/>
        <v>70.42076800000001</v>
      </c>
      <c r="W71" s="3">
        <f t="shared" si="32"/>
        <v>60.420768000000002</v>
      </c>
      <c r="X71" s="16">
        <v>1</v>
      </c>
      <c r="Y71" s="18">
        <f t="shared" si="37"/>
        <v>60.420768000000002</v>
      </c>
      <c r="Z71" s="18">
        <f t="shared" si="38"/>
        <v>71.120767999999998</v>
      </c>
      <c r="AA71" s="18">
        <f t="shared" si="39"/>
        <v>81.920767999999995</v>
      </c>
      <c r="AB71" s="18">
        <f t="shared" si="40"/>
        <v>93.920767999999995</v>
      </c>
      <c r="AC71" s="18">
        <f t="shared" si="41"/>
        <v>138.359568</v>
      </c>
      <c r="AD71" s="20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">
      <c r="A72" s="11">
        <f t="shared" si="33"/>
        <v>42122</v>
      </c>
      <c r="B72" s="12" t="str">
        <f t="shared" si="21"/>
        <v>mar</v>
      </c>
      <c r="C72" s="12" t="e">
        <f t="shared" ca="1" si="22"/>
        <v>#NAME?</v>
      </c>
      <c r="D72" s="12">
        <f t="shared" si="23"/>
        <v>28</v>
      </c>
      <c r="E72" s="12">
        <f t="shared" si="24"/>
        <v>4</v>
      </c>
      <c r="F72" s="13">
        <f t="shared" si="25"/>
        <v>2015</v>
      </c>
      <c r="G72" s="11">
        <f t="shared" si="26"/>
        <v>41758</v>
      </c>
      <c r="H72" s="12" t="str">
        <f t="shared" si="27"/>
        <v>mar</v>
      </c>
      <c r="I72" s="14">
        <v>69</v>
      </c>
      <c r="J72" s="14">
        <v>100</v>
      </c>
      <c r="K72" s="55">
        <f t="shared" si="34"/>
        <v>0.69</v>
      </c>
      <c r="L72" s="15">
        <f t="shared" si="35"/>
        <v>6.8999999999999995</v>
      </c>
      <c r="M72" s="70">
        <v>0</v>
      </c>
      <c r="N72" s="23">
        <v>100</v>
      </c>
      <c r="O72" s="55">
        <f t="shared" si="28"/>
        <v>0</v>
      </c>
      <c r="P72" s="15">
        <f t="shared" si="29"/>
        <v>0</v>
      </c>
      <c r="Q72" s="53">
        <f t="shared" si="30"/>
        <v>-1</v>
      </c>
      <c r="R72" s="75">
        <v>80</v>
      </c>
      <c r="S72" s="64">
        <v>0</v>
      </c>
      <c r="T72" s="58"/>
      <c r="U72" s="40" t="str">
        <f t="shared" si="36"/>
        <v>OK</v>
      </c>
      <c r="V72" s="3">
        <f t="shared" si="31"/>
        <v>67.639453000000003</v>
      </c>
      <c r="W72" s="3">
        <f t="shared" si="32"/>
        <v>57.639453000000003</v>
      </c>
      <c r="X72" s="16">
        <v>1</v>
      </c>
      <c r="Y72" s="18">
        <f t="shared" si="37"/>
        <v>57.639453000000003</v>
      </c>
      <c r="Z72" s="18">
        <f t="shared" si="38"/>
        <v>69.089453000000006</v>
      </c>
      <c r="AA72" s="18">
        <f t="shared" si="39"/>
        <v>82.889453000000003</v>
      </c>
      <c r="AB72" s="18">
        <f t="shared" si="40"/>
        <v>94.889453000000003</v>
      </c>
      <c r="AC72" s="18">
        <f t="shared" si="41"/>
        <v>140.56125299999999</v>
      </c>
      <c r="AD72" s="20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">
      <c r="A73" s="11">
        <f t="shared" si="33"/>
        <v>42123</v>
      </c>
      <c r="B73" s="12" t="str">
        <f t="shared" si="21"/>
        <v>mer</v>
      </c>
      <c r="C73" s="12" t="e">
        <f t="shared" ca="1" si="22"/>
        <v>#NAME?</v>
      </c>
      <c r="D73" s="12">
        <f t="shared" si="23"/>
        <v>29</v>
      </c>
      <c r="E73" s="12">
        <f t="shared" si="24"/>
        <v>4</v>
      </c>
      <c r="F73" s="13">
        <f t="shared" si="25"/>
        <v>2015</v>
      </c>
      <c r="G73" s="11">
        <f t="shared" si="26"/>
        <v>41759</v>
      </c>
      <c r="H73" s="12" t="str">
        <f t="shared" si="27"/>
        <v>mer</v>
      </c>
      <c r="I73" s="14">
        <v>38</v>
      </c>
      <c r="J73" s="14">
        <v>100</v>
      </c>
      <c r="K73" s="55">
        <f t="shared" si="34"/>
        <v>0.38</v>
      </c>
      <c r="L73" s="15">
        <f t="shared" si="35"/>
        <v>3.8</v>
      </c>
      <c r="M73" s="70">
        <v>0</v>
      </c>
      <c r="N73" s="23">
        <v>100</v>
      </c>
      <c r="O73" s="55">
        <f t="shared" si="28"/>
        <v>0</v>
      </c>
      <c r="P73" s="15">
        <f t="shared" si="29"/>
        <v>0</v>
      </c>
      <c r="Q73" s="53">
        <f t="shared" si="30"/>
        <v>-1</v>
      </c>
      <c r="R73" s="75">
        <v>80</v>
      </c>
      <c r="S73" s="64">
        <v>0</v>
      </c>
      <c r="T73" s="58"/>
      <c r="U73" s="40" t="str">
        <f t="shared" si="36"/>
        <v>OK</v>
      </c>
      <c r="V73" s="3">
        <f t="shared" si="31"/>
        <v>72.034911999999991</v>
      </c>
      <c r="W73" s="3">
        <f t="shared" si="32"/>
        <v>62.034911999999998</v>
      </c>
      <c r="X73" s="16">
        <v>1</v>
      </c>
      <c r="Y73" s="18">
        <f t="shared" si="37"/>
        <v>62.034911999999998</v>
      </c>
      <c r="Z73" s="18">
        <f t="shared" si="38"/>
        <v>71.934911999999997</v>
      </c>
      <c r="AA73" s="18">
        <f t="shared" si="39"/>
        <v>79.534911999999991</v>
      </c>
      <c r="AB73" s="18">
        <f t="shared" si="40"/>
        <v>91.534911999999991</v>
      </c>
      <c r="AC73" s="18">
        <f t="shared" si="41"/>
        <v>134.658512</v>
      </c>
      <c r="AD73" s="20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">
      <c r="A74" s="11">
        <f t="shared" si="33"/>
        <v>42124</v>
      </c>
      <c r="B74" s="12" t="str">
        <f t="shared" si="21"/>
        <v>gio</v>
      </c>
      <c r="C74" s="12" t="e">
        <f t="shared" ca="1" si="22"/>
        <v>#NAME?</v>
      </c>
      <c r="D74" s="12">
        <f t="shared" si="23"/>
        <v>30</v>
      </c>
      <c r="E74" s="12">
        <f t="shared" si="24"/>
        <v>4</v>
      </c>
      <c r="F74" s="13">
        <f t="shared" si="25"/>
        <v>2015</v>
      </c>
      <c r="G74" s="11">
        <f t="shared" si="26"/>
        <v>41760</v>
      </c>
      <c r="H74" s="12" t="str">
        <f t="shared" si="27"/>
        <v>gio</v>
      </c>
      <c r="I74" s="14">
        <v>79</v>
      </c>
      <c r="J74" s="14">
        <v>100</v>
      </c>
      <c r="K74" s="55">
        <f t="shared" si="34"/>
        <v>0.79</v>
      </c>
      <c r="L74" s="15">
        <f t="shared" si="35"/>
        <v>7.9</v>
      </c>
      <c r="M74" s="70">
        <v>0</v>
      </c>
      <c r="N74" s="23">
        <v>100</v>
      </c>
      <c r="O74" s="55">
        <f t="shared" si="28"/>
        <v>0</v>
      </c>
      <c r="P74" s="15">
        <f t="shared" si="29"/>
        <v>0</v>
      </c>
      <c r="Q74" s="53">
        <f t="shared" si="30"/>
        <v>-1</v>
      </c>
      <c r="R74" s="75">
        <v>80</v>
      </c>
      <c r="S74" s="64">
        <v>0</v>
      </c>
      <c r="T74" s="58"/>
      <c r="U74" s="40" t="str">
        <f t="shared" si="36"/>
        <v>OK</v>
      </c>
      <c r="V74" s="3">
        <f t="shared" si="31"/>
        <v>65.103493</v>
      </c>
      <c r="W74" s="3">
        <f t="shared" si="32"/>
        <v>55.103493</v>
      </c>
      <c r="X74" s="16">
        <v>1</v>
      </c>
      <c r="Y74" s="18">
        <f t="shared" si="37"/>
        <v>55.103493</v>
      </c>
      <c r="Z74" s="18">
        <f t="shared" si="38"/>
        <v>67.053493000000003</v>
      </c>
      <c r="AA74" s="18">
        <f t="shared" si="39"/>
        <v>82.853493</v>
      </c>
      <c r="AB74" s="18">
        <f t="shared" si="40"/>
        <v>94.853493</v>
      </c>
      <c r="AC74" s="18">
        <f t="shared" si="41"/>
        <v>141.34729300000001</v>
      </c>
      <c r="AD74" s="20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">
      <c r="A75" s="11">
        <f t="shared" si="33"/>
        <v>42125</v>
      </c>
      <c r="B75" s="12" t="str">
        <f t="shared" si="21"/>
        <v>ven</v>
      </c>
      <c r="C75" s="12" t="e">
        <f t="shared" ca="1" si="22"/>
        <v>#NAME?</v>
      </c>
      <c r="D75" s="12">
        <f t="shared" si="23"/>
        <v>1</v>
      </c>
      <c r="E75" s="12">
        <f t="shared" si="24"/>
        <v>5</v>
      </c>
      <c r="F75" s="13">
        <f t="shared" si="25"/>
        <v>2015</v>
      </c>
      <c r="G75" s="11">
        <f t="shared" si="26"/>
        <v>41761</v>
      </c>
      <c r="H75" s="12" t="str">
        <f t="shared" si="27"/>
        <v>ven</v>
      </c>
      <c r="I75" s="14">
        <v>103</v>
      </c>
      <c r="J75" s="14">
        <v>100</v>
      </c>
      <c r="K75" s="55">
        <f t="shared" si="34"/>
        <v>1.03</v>
      </c>
      <c r="L75" s="15">
        <f t="shared" si="35"/>
        <v>10.3</v>
      </c>
      <c r="M75" s="70">
        <v>0</v>
      </c>
      <c r="N75" s="23">
        <v>100</v>
      </c>
      <c r="O75" s="55">
        <f t="shared" si="28"/>
        <v>0</v>
      </c>
      <c r="P75" s="15">
        <f t="shared" si="29"/>
        <v>0</v>
      </c>
      <c r="Q75" s="53">
        <f t="shared" si="30"/>
        <v>-1</v>
      </c>
      <c r="R75" s="75">
        <v>80</v>
      </c>
      <c r="S75" s="64">
        <v>0</v>
      </c>
      <c r="T75" s="58"/>
      <c r="U75" s="40" t="str">
        <f t="shared" si="36"/>
        <v>OK</v>
      </c>
      <c r="V75" s="3">
        <f t="shared" si="31"/>
        <v>56.791956999999996</v>
      </c>
      <c r="W75" s="3">
        <f t="shared" si="32"/>
        <v>46.791956999999996</v>
      </c>
      <c r="X75" s="16">
        <v>1</v>
      </c>
      <c r="Y75" s="18">
        <f t="shared" si="37"/>
        <v>46.791956999999996</v>
      </c>
      <c r="Z75" s="18">
        <f t="shared" si="38"/>
        <v>59.941957000000002</v>
      </c>
      <c r="AA75" s="18">
        <f t="shared" si="39"/>
        <v>80.541956999999996</v>
      </c>
      <c r="AB75" s="18">
        <f t="shared" si="40"/>
        <v>92.541956999999996</v>
      </c>
      <c r="AC75" s="18">
        <f t="shared" si="41"/>
        <v>141.008557</v>
      </c>
      <c r="AD75" s="20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">
      <c r="A76" s="11">
        <f t="shared" si="33"/>
        <v>42126</v>
      </c>
      <c r="B76" s="12" t="str">
        <f t="shared" si="21"/>
        <v>sab</v>
      </c>
      <c r="C76" s="12" t="e">
        <f t="shared" ca="1" si="22"/>
        <v>#NAME?</v>
      </c>
      <c r="D76" s="12">
        <f t="shared" si="23"/>
        <v>2</v>
      </c>
      <c r="E76" s="12">
        <f t="shared" si="24"/>
        <v>5</v>
      </c>
      <c r="F76" s="13">
        <f t="shared" si="25"/>
        <v>2015</v>
      </c>
      <c r="G76" s="11">
        <f t="shared" si="26"/>
        <v>41762</v>
      </c>
      <c r="H76" s="12" t="str">
        <f t="shared" si="27"/>
        <v>sab</v>
      </c>
      <c r="I76" s="14">
        <v>101</v>
      </c>
      <c r="J76" s="14">
        <v>100</v>
      </c>
      <c r="K76" s="55">
        <f t="shared" si="34"/>
        <v>1.01</v>
      </c>
      <c r="L76" s="15">
        <f t="shared" si="35"/>
        <v>10.1</v>
      </c>
      <c r="M76" s="70">
        <v>0</v>
      </c>
      <c r="N76" s="23">
        <v>100</v>
      </c>
      <c r="O76" s="55">
        <f t="shared" si="28"/>
        <v>0</v>
      </c>
      <c r="P76" s="15">
        <f t="shared" si="29"/>
        <v>0</v>
      </c>
      <c r="Q76" s="53">
        <f t="shared" si="30"/>
        <v>-1</v>
      </c>
      <c r="R76" s="75">
        <v>80</v>
      </c>
      <c r="S76" s="64">
        <v>0</v>
      </c>
      <c r="T76" s="58"/>
      <c r="U76" s="40" t="str">
        <f t="shared" si="36"/>
        <v>OK</v>
      </c>
      <c r="V76" s="3">
        <f t="shared" si="31"/>
        <v>57.604573000000002</v>
      </c>
      <c r="W76" s="3">
        <f t="shared" si="32"/>
        <v>47.604573000000002</v>
      </c>
      <c r="X76" s="16">
        <v>1</v>
      </c>
      <c r="Y76" s="18">
        <f t="shared" si="37"/>
        <v>47.604573000000002</v>
      </c>
      <c r="Z76" s="18">
        <f t="shared" si="38"/>
        <v>60.654572999999999</v>
      </c>
      <c r="AA76" s="18">
        <f t="shared" si="39"/>
        <v>80.854573000000002</v>
      </c>
      <c r="AB76" s="18">
        <f t="shared" si="40"/>
        <v>92.854573000000002</v>
      </c>
      <c r="AC76" s="18">
        <f t="shared" si="41"/>
        <v>141.15677299999999</v>
      </c>
      <c r="AD76" s="20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">
      <c r="A77" s="11">
        <f t="shared" si="33"/>
        <v>42127</v>
      </c>
      <c r="B77" s="12" t="str">
        <f t="shared" si="21"/>
        <v>dom</v>
      </c>
      <c r="C77" s="12" t="e">
        <f t="shared" ca="1" si="22"/>
        <v>#NAME?</v>
      </c>
      <c r="D77" s="12">
        <f t="shared" si="23"/>
        <v>3</v>
      </c>
      <c r="E77" s="12">
        <f t="shared" si="24"/>
        <v>5</v>
      </c>
      <c r="F77" s="13">
        <f t="shared" si="25"/>
        <v>2015</v>
      </c>
      <c r="G77" s="11">
        <f t="shared" si="26"/>
        <v>41763</v>
      </c>
      <c r="H77" s="12" t="str">
        <f t="shared" si="27"/>
        <v>dom</v>
      </c>
      <c r="I77" s="14">
        <v>30</v>
      </c>
      <c r="J77" s="14">
        <v>100</v>
      </c>
      <c r="K77" s="55">
        <f t="shared" si="34"/>
        <v>0.3</v>
      </c>
      <c r="L77" s="15">
        <f t="shared" si="35"/>
        <v>3</v>
      </c>
      <c r="M77" s="70">
        <v>0</v>
      </c>
      <c r="N77" s="23">
        <v>100</v>
      </c>
      <c r="O77" s="55">
        <f t="shared" si="28"/>
        <v>0</v>
      </c>
      <c r="P77" s="15">
        <f t="shared" si="29"/>
        <v>0</v>
      </c>
      <c r="Q77" s="53">
        <f t="shared" si="30"/>
        <v>-1</v>
      </c>
      <c r="R77" s="75">
        <v>80</v>
      </c>
      <c r="S77" s="64">
        <v>0</v>
      </c>
      <c r="T77" s="58"/>
      <c r="U77" s="40" t="str">
        <f t="shared" si="36"/>
        <v>OK</v>
      </c>
      <c r="V77" s="3">
        <f t="shared" si="31"/>
        <v>72.318399999999997</v>
      </c>
      <c r="W77" s="3">
        <f t="shared" si="32"/>
        <v>62.318399999999997</v>
      </c>
      <c r="X77" s="16">
        <v>1</v>
      </c>
      <c r="Y77" s="18">
        <f t="shared" si="37"/>
        <v>62.318399999999997</v>
      </c>
      <c r="Z77" s="18">
        <f t="shared" si="38"/>
        <v>71.818399999999997</v>
      </c>
      <c r="AA77" s="18">
        <f t="shared" si="39"/>
        <v>77.818399999999997</v>
      </c>
      <c r="AB77" s="18">
        <f t="shared" si="40"/>
        <v>89.818399999999997</v>
      </c>
      <c r="AC77" s="18">
        <f t="shared" si="41"/>
        <v>132.28440000000001</v>
      </c>
      <c r="AD77" s="20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">
      <c r="A78" s="11">
        <f t="shared" si="33"/>
        <v>42128</v>
      </c>
      <c r="B78" s="12" t="str">
        <f t="shared" si="21"/>
        <v>lun</v>
      </c>
      <c r="C78" s="12" t="e">
        <f t="shared" ca="1" si="22"/>
        <v>#NAME?</v>
      </c>
      <c r="D78" s="12">
        <f t="shared" si="23"/>
        <v>4</v>
      </c>
      <c r="E78" s="12">
        <f t="shared" si="24"/>
        <v>5</v>
      </c>
      <c r="F78" s="13">
        <f t="shared" si="25"/>
        <v>2015</v>
      </c>
      <c r="G78" s="11">
        <f t="shared" si="26"/>
        <v>41764</v>
      </c>
      <c r="H78" s="12" t="str">
        <f t="shared" si="27"/>
        <v>lun</v>
      </c>
      <c r="I78" s="14">
        <v>78</v>
      </c>
      <c r="J78" s="14">
        <v>100</v>
      </c>
      <c r="K78" s="55">
        <f t="shared" si="34"/>
        <v>0.78</v>
      </c>
      <c r="L78" s="15">
        <f t="shared" si="35"/>
        <v>7.8000000000000007</v>
      </c>
      <c r="M78" s="70">
        <v>0</v>
      </c>
      <c r="N78" s="23">
        <v>100</v>
      </c>
      <c r="O78" s="55">
        <f t="shared" si="28"/>
        <v>0</v>
      </c>
      <c r="P78" s="15">
        <f t="shared" si="29"/>
        <v>0</v>
      </c>
      <c r="Q78" s="53">
        <f t="shared" si="30"/>
        <v>-1</v>
      </c>
      <c r="R78" s="75">
        <v>80</v>
      </c>
      <c r="S78" s="64">
        <v>0</v>
      </c>
      <c r="T78" s="58"/>
      <c r="U78" s="40" t="str">
        <f t="shared" si="36"/>
        <v>OK</v>
      </c>
      <c r="V78" s="3">
        <f t="shared" si="31"/>
        <v>65.381631999999996</v>
      </c>
      <c r="W78" s="3">
        <f t="shared" si="32"/>
        <v>55.381631999999996</v>
      </c>
      <c r="X78" s="16">
        <v>1</v>
      </c>
      <c r="Y78" s="18">
        <f t="shared" si="37"/>
        <v>55.381631999999996</v>
      </c>
      <c r="Z78" s="18">
        <f t="shared" si="38"/>
        <v>67.281632000000002</v>
      </c>
      <c r="AA78" s="18">
        <f t="shared" si="39"/>
        <v>82.881631999999996</v>
      </c>
      <c r="AB78" s="18">
        <f t="shared" si="40"/>
        <v>94.881631999999996</v>
      </c>
      <c r="AC78" s="18">
        <f t="shared" si="41"/>
        <v>141.29323199999999</v>
      </c>
      <c r="AD78" s="20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">
      <c r="A79" s="11">
        <f t="shared" si="33"/>
        <v>42129</v>
      </c>
      <c r="B79" s="12" t="str">
        <f t="shared" si="21"/>
        <v>mar</v>
      </c>
      <c r="C79" s="12" t="e">
        <f t="shared" ca="1" si="22"/>
        <v>#NAME?</v>
      </c>
      <c r="D79" s="12">
        <f t="shared" si="23"/>
        <v>5</v>
      </c>
      <c r="E79" s="12">
        <f t="shared" si="24"/>
        <v>5</v>
      </c>
      <c r="F79" s="13">
        <f t="shared" si="25"/>
        <v>2015</v>
      </c>
      <c r="G79" s="11">
        <f t="shared" si="26"/>
        <v>41765</v>
      </c>
      <c r="H79" s="12" t="str">
        <f t="shared" si="27"/>
        <v>mar</v>
      </c>
      <c r="I79" s="14">
        <v>79</v>
      </c>
      <c r="J79" s="14">
        <v>100</v>
      </c>
      <c r="K79" s="55">
        <f t="shared" si="34"/>
        <v>0.79</v>
      </c>
      <c r="L79" s="15">
        <f t="shared" si="35"/>
        <v>7.9</v>
      </c>
      <c r="M79" s="70">
        <v>0</v>
      </c>
      <c r="N79" s="23">
        <v>100</v>
      </c>
      <c r="O79" s="55">
        <f t="shared" si="28"/>
        <v>0</v>
      </c>
      <c r="P79" s="15">
        <f t="shared" si="29"/>
        <v>0</v>
      </c>
      <c r="Q79" s="53">
        <f t="shared" si="30"/>
        <v>-1</v>
      </c>
      <c r="R79" s="75">
        <v>80</v>
      </c>
      <c r="S79" s="64">
        <v>0</v>
      </c>
      <c r="T79" s="58"/>
      <c r="U79" s="40" t="str">
        <f t="shared" si="36"/>
        <v>OK</v>
      </c>
      <c r="V79" s="3">
        <f t="shared" si="31"/>
        <v>65.103493</v>
      </c>
      <c r="W79" s="3">
        <f t="shared" si="32"/>
        <v>55.103493</v>
      </c>
      <c r="X79" s="16">
        <v>1</v>
      </c>
      <c r="Y79" s="18">
        <f t="shared" si="37"/>
        <v>55.103493</v>
      </c>
      <c r="Z79" s="18">
        <f t="shared" si="38"/>
        <v>67.053493000000003</v>
      </c>
      <c r="AA79" s="18">
        <f t="shared" si="39"/>
        <v>82.853493</v>
      </c>
      <c r="AB79" s="18">
        <f t="shared" si="40"/>
        <v>94.853493</v>
      </c>
      <c r="AC79" s="18">
        <f t="shared" si="41"/>
        <v>141.34729300000001</v>
      </c>
      <c r="AD79" s="20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">
      <c r="A80" s="11">
        <f t="shared" si="33"/>
        <v>42130</v>
      </c>
      <c r="B80" s="12" t="str">
        <f t="shared" si="21"/>
        <v>mer</v>
      </c>
      <c r="C80" s="12" t="e">
        <f t="shared" ca="1" si="22"/>
        <v>#NAME?</v>
      </c>
      <c r="D80" s="12">
        <f t="shared" si="23"/>
        <v>6</v>
      </c>
      <c r="E80" s="12">
        <f t="shared" si="24"/>
        <v>5</v>
      </c>
      <c r="F80" s="13">
        <f t="shared" si="25"/>
        <v>2015</v>
      </c>
      <c r="G80" s="11">
        <f t="shared" si="26"/>
        <v>41766</v>
      </c>
      <c r="H80" s="12" t="str">
        <f t="shared" si="27"/>
        <v>mer</v>
      </c>
      <c r="I80" s="14">
        <v>97</v>
      </c>
      <c r="J80" s="14">
        <v>100</v>
      </c>
      <c r="K80" s="55">
        <f t="shared" si="34"/>
        <v>0.97</v>
      </c>
      <c r="L80" s="15">
        <f t="shared" si="35"/>
        <v>9.6999999999999993</v>
      </c>
      <c r="M80" s="70">
        <v>0</v>
      </c>
      <c r="N80" s="23">
        <v>100</v>
      </c>
      <c r="O80" s="55">
        <f t="shared" si="28"/>
        <v>0</v>
      </c>
      <c r="P80" s="15">
        <f t="shared" si="29"/>
        <v>0</v>
      </c>
      <c r="Q80" s="53">
        <f t="shared" si="30"/>
        <v>-1</v>
      </c>
      <c r="R80" s="75">
        <v>80</v>
      </c>
      <c r="S80" s="64">
        <v>0</v>
      </c>
      <c r="T80" s="58"/>
      <c r="U80" s="40" t="str">
        <f t="shared" si="36"/>
        <v>OK</v>
      </c>
      <c r="V80" s="3">
        <f t="shared" si="31"/>
        <v>59.164357000000003</v>
      </c>
      <c r="W80" s="3">
        <f t="shared" si="32"/>
        <v>49.164357000000003</v>
      </c>
      <c r="X80" s="16">
        <v>1</v>
      </c>
      <c r="Y80" s="18">
        <f t="shared" si="37"/>
        <v>49.164357000000003</v>
      </c>
      <c r="Z80" s="18">
        <f t="shared" si="38"/>
        <v>62.014357000000004</v>
      </c>
      <c r="AA80" s="18">
        <f t="shared" si="39"/>
        <v>81.414356999999995</v>
      </c>
      <c r="AB80" s="18">
        <f t="shared" si="40"/>
        <v>93.414356999999995</v>
      </c>
      <c r="AC80" s="18">
        <f t="shared" si="41"/>
        <v>141.38775699999999</v>
      </c>
      <c r="AD80" s="20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">
      <c r="A81" s="11">
        <f t="shared" si="33"/>
        <v>42131</v>
      </c>
      <c r="B81" s="12" t="str">
        <f t="shared" si="21"/>
        <v>gio</v>
      </c>
      <c r="C81" s="12" t="e">
        <f t="shared" ca="1" si="22"/>
        <v>#NAME?</v>
      </c>
      <c r="D81" s="12">
        <f t="shared" si="23"/>
        <v>7</v>
      </c>
      <c r="E81" s="12">
        <f t="shared" si="24"/>
        <v>5</v>
      </c>
      <c r="F81" s="13">
        <f t="shared" si="25"/>
        <v>2015</v>
      </c>
      <c r="G81" s="11">
        <f t="shared" si="26"/>
        <v>41767</v>
      </c>
      <c r="H81" s="12" t="str">
        <f t="shared" si="27"/>
        <v>gio</v>
      </c>
      <c r="I81" s="14">
        <v>99</v>
      </c>
      <c r="J81" s="14">
        <v>100</v>
      </c>
      <c r="K81" s="55">
        <f t="shared" si="34"/>
        <v>0.99</v>
      </c>
      <c r="L81" s="15">
        <f t="shared" si="35"/>
        <v>9.9</v>
      </c>
      <c r="M81" s="70">
        <v>0</v>
      </c>
      <c r="N81" s="23">
        <v>100</v>
      </c>
      <c r="O81" s="55">
        <f t="shared" si="28"/>
        <v>0</v>
      </c>
      <c r="P81" s="15">
        <f t="shared" si="29"/>
        <v>0</v>
      </c>
      <c r="Q81" s="53">
        <f t="shared" si="30"/>
        <v>-1</v>
      </c>
      <c r="R81" s="75">
        <v>80</v>
      </c>
      <c r="S81" s="64">
        <v>0</v>
      </c>
      <c r="T81" s="58"/>
      <c r="U81" s="40" t="str">
        <f t="shared" si="36"/>
        <v>OK</v>
      </c>
      <c r="V81" s="3">
        <f t="shared" si="31"/>
        <v>58.395372999999999</v>
      </c>
      <c r="W81" s="3">
        <f t="shared" si="32"/>
        <v>48.395372999999999</v>
      </c>
      <c r="X81" s="16">
        <v>1</v>
      </c>
      <c r="Y81" s="18">
        <f t="shared" si="37"/>
        <v>48.395372999999999</v>
      </c>
      <c r="Z81" s="18">
        <f t="shared" si="38"/>
        <v>61.345372999999995</v>
      </c>
      <c r="AA81" s="18">
        <f t="shared" si="39"/>
        <v>81.145373000000006</v>
      </c>
      <c r="AB81" s="18">
        <f t="shared" si="40"/>
        <v>93.145373000000006</v>
      </c>
      <c r="AC81" s="18">
        <f t="shared" si="41"/>
        <v>141.28317300000001</v>
      </c>
      <c r="AD81" s="20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">
      <c r="A82" s="11">
        <f t="shared" si="33"/>
        <v>42132</v>
      </c>
      <c r="B82" s="12" t="str">
        <f t="shared" si="21"/>
        <v>ven</v>
      </c>
      <c r="C82" s="12" t="e">
        <f t="shared" ca="1" si="22"/>
        <v>#NAME?</v>
      </c>
      <c r="D82" s="12">
        <f t="shared" si="23"/>
        <v>8</v>
      </c>
      <c r="E82" s="12">
        <f t="shared" si="24"/>
        <v>5</v>
      </c>
      <c r="F82" s="13">
        <f t="shared" si="25"/>
        <v>2015</v>
      </c>
      <c r="G82" s="11">
        <f t="shared" si="26"/>
        <v>41768</v>
      </c>
      <c r="H82" s="12" t="str">
        <f t="shared" si="27"/>
        <v>ven</v>
      </c>
      <c r="I82" s="14">
        <v>92</v>
      </c>
      <c r="J82" s="14">
        <v>100</v>
      </c>
      <c r="K82" s="55">
        <f t="shared" si="34"/>
        <v>0.92</v>
      </c>
      <c r="L82" s="15">
        <f t="shared" si="35"/>
        <v>9.2000000000000011</v>
      </c>
      <c r="M82" s="70">
        <v>0</v>
      </c>
      <c r="N82" s="23">
        <v>100</v>
      </c>
      <c r="O82" s="55">
        <f t="shared" si="28"/>
        <v>0</v>
      </c>
      <c r="P82" s="15">
        <f t="shared" si="29"/>
        <v>0</v>
      </c>
      <c r="Q82" s="53">
        <f t="shared" si="30"/>
        <v>-1</v>
      </c>
      <c r="R82" s="75">
        <v>80</v>
      </c>
      <c r="S82" s="64">
        <v>0</v>
      </c>
      <c r="T82" s="58"/>
      <c r="U82" s="40" t="str">
        <f t="shared" si="36"/>
        <v>OK</v>
      </c>
      <c r="V82" s="3">
        <f t="shared" si="31"/>
        <v>60.991371999999998</v>
      </c>
      <c r="W82" s="3">
        <f t="shared" si="32"/>
        <v>50.991371999999998</v>
      </c>
      <c r="X82" s="16">
        <v>1</v>
      </c>
      <c r="Y82" s="18">
        <f t="shared" si="37"/>
        <v>50.991371999999998</v>
      </c>
      <c r="Z82" s="18">
        <f t="shared" si="38"/>
        <v>63.591372</v>
      </c>
      <c r="AA82" s="18">
        <f t="shared" si="39"/>
        <v>81.991371999999998</v>
      </c>
      <c r="AB82" s="18">
        <f t="shared" si="40"/>
        <v>93.991371999999998</v>
      </c>
      <c r="AC82" s="18">
        <f t="shared" si="41"/>
        <v>141.55377200000001</v>
      </c>
      <c r="AD82" s="20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">
      <c r="A83" s="11">
        <f t="shared" si="33"/>
        <v>42133</v>
      </c>
      <c r="B83" s="12" t="str">
        <f t="shared" si="21"/>
        <v>sab</v>
      </c>
      <c r="C83" s="12" t="e">
        <f t="shared" ca="1" si="22"/>
        <v>#NAME?</v>
      </c>
      <c r="D83" s="12">
        <f t="shared" si="23"/>
        <v>9</v>
      </c>
      <c r="E83" s="12">
        <f t="shared" si="24"/>
        <v>5</v>
      </c>
      <c r="F83" s="13">
        <f t="shared" si="25"/>
        <v>2015</v>
      </c>
      <c r="G83" s="11">
        <f t="shared" si="26"/>
        <v>41769</v>
      </c>
      <c r="H83" s="12" t="str">
        <f t="shared" si="27"/>
        <v>sab</v>
      </c>
      <c r="I83" s="14">
        <v>97</v>
      </c>
      <c r="J83" s="14">
        <v>100</v>
      </c>
      <c r="K83" s="55">
        <f t="shared" si="34"/>
        <v>0.97</v>
      </c>
      <c r="L83" s="15">
        <f t="shared" si="35"/>
        <v>9.6999999999999993</v>
      </c>
      <c r="M83" s="70">
        <v>0</v>
      </c>
      <c r="N83" s="23">
        <v>100</v>
      </c>
      <c r="O83" s="55">
        <f t="shared" si="28"/>
        <v>0</v>
      </c>
      <c r="P83" s="15">
        <f t="shared" si="29"/>
        <v>0</v>
      </c>
      <c r="Q83" s="53">
        <f t="shared" si="30"/>
        <v>-1</v>
      </c>
      <c r="R83" s="75">
        <v>80</v>
      </c>
      <c r="S83" s="64">
        <v>0</v>
      </c>
      <c r="T83" s="58"/>
      <c r="U83" s="40" t="str">
        <f t="shared" si="36"/>
        <v>OK</v>
      </c>
      <c r="V83" s="3">
        <f t="shared" si="31"/>
        <v>59.164357000000003</v>
      </c>
      <c r="W83" s="3">
        <f t="shared" si="32"/>
        <v>49.164357000000003</v>
      </c>
      <c r="X83" s="16">
        <v>1</v>
      </c>
      <c r="Y83" s="18">
        <f t="shared" si="37"/>
        <v>49.164357000000003</v>
      </c>
      <c r="Z83" s="18">
        <f t="shared" si="38"/>
        <v>62.014357000000004</v>
      </c>
      <c r="AA83" s="18">
        <f t="shared" si="39"/>
        <v>81.414356999999995</v>
      </c>
      <c r="AB83" s="18">
        <f t="shared" si="40"/>
        <v>93.414356999999995</v>
      </c>
      <c r="AC83" s="18">
        <f t="shared" si="41"/>
        <v>141.38775699999999</v>
      </c>
      <c r="AD83" s="20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">
      <c r="A84" s="11">
        <f t="shared" si="33"/>
        <v>42134</v>
      </c>
      <c r="B84" s="12" t="str">
        <f t="shared" si="21"/>
        <v>dom</v>
      </c>
      <c r="C84" s="12" t="e">
        <f t="shared" ca="1" si="22"/>
        <v>#NAME?</v>
      </c>
      <c r="D84" s="12">
        <f t="shared" si="23"/>
        <v>10</v>
      </c>
      <c r="E84" s="12">
        <f t="shared" si="24"/>
        <v>5</v>
      </c>
      <c r="F84" s="13">
        <f t="shared" si="25"/>
        <v>2015</v>
      </c>
      <c r="G84" s="11">
        <f t="shared" si="26"/>
        <v>41770</v>
      </c>
      <c r="H84" s="12" t="str">
        <f t="shared" si="27"/>
        <v>dom</v>
      </c>
      <c r="I84" s="14">
        <v>97</v>
      </c>
      <c r="J84" s="14">
        <v>100</v>
      </c>
      <c r="K84" s="55">
        <f t="shared" si="34"/>
        <v>0.97</v>
      </c>
      <c r="L84" s="15">
        <f t="shared" si="35"/>
        <v>9.6999999999999993</v>
      </c>
      <c r="M84" s="70">
        <v>0</v>
      </c>
      <c r="N84" s="23">
        <v>100</v>
      </c>
      <c r="O84" s="55">
        <f t="shared" si="28"/>
        <v>0</v>
      </c>
      <c r="P84" s="15">
        <f t="shared" si="29"/>
        <v>0</v>
      </c>
      <c r="Q84" s="53">
        <f t="shared" si="30"/>
        <v>-1</v>
      </c>
      <c r="R84" s="75">
        <v>80</v>
      </c>
      <c r="S84" s="64">
        <v>0</v>
      </c>
      <c r="T84" s="58"/>
      <c r="U84" s="40" t="str">
        <f t="shared" si="36"/>
        <v>OK</v>
      </c>
      <c r="V84" s="3">
        <f t="shared" si="31"/>
        <v>59.164357000000003</v>
      </c>
      <c r="W84" s="3">
        <f t="shared" si="32"/>
        <v>49.164357000000003</v>
      </c>
      <c r="X84" s="16">
        <v>1</v>
      </c>
      <c r="Y84" s="18">
        <f t="shared" si="37"/>
        <v>49.164357000000003</v>
      </c>
      <c r="Z84" s="18">
        <f t="shared" si="38"/>
        <v>62.014357000000004</v>
      </c>
      <c r="AA84" s="18">
        <f t="shared" si="39"/>
        <v>81.414356999999995</v>
      </c>
      <c r="AB84" s="18">
        <f t="shared" si="40"/>
        <v>93.414356999999995</v>
      </c>
      <c r="AC84" s="18">
        <f t="shared" si="41"/>
        <v>141.38775699999999</v>
      </c>
      <c r="AD84" s="20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">
      <c r="A85" s="11">
        <f t="shared" si="33"/>
        <v>42135</v>
      </c>
      <c r="B85" s="12" t="str">
        <f t="shared" si="21"/>
        <v>lun</v>
      </c>
      <c r="C85" s="12" t="e">
        <f t="shared" ca="1" si="22"/>
        <v>#NAME?</v>
      </c>
      <c r="D85" s="12">
        <f t="shared" si="23"/>
        <v>11</v>
      </c>
      <c r="E85" s="12">
        <f t="shared" si="24"/>
        <v>5</v>
      </c>
      <c r="F85" s="13">
        <f t="shared" si="25"/>
        <v>2015</v>
      </c>
      <c r="G85" s="11">
        <f t="shared" si="26"/>
        <v>41771</v>
      </c>
      <c r="H85" s="12" t="str">
        <f t="shared" si="27"/>
        <v>lun</v>
      </c>
      <c r="I85" s="14">
        <v>92</v>
      </c>
      <c r="J85" s="14">
        <v>100</v>
      </c>
      <c r="K85" s="55">
        <f t="shared" si="34"/>
        <v>0.92</v>
      </c>
      <c r="L85" s="15">
        <f t="shared" si="35"/>
        <v>9.2000000000000011</v>
      </c>
      <c r="M85" s="70">
        <v>0</v>
      </c>
      <c r="N85" s="23">
        <v>100</v>
      </c>
      <c r="O85" s="55">
        <f t="shared" si="28"/>
        <v>0</v>
      </c>
      <c r="P85" s="15">
        <f t="shared" si="29"/>
        <v>0</v>
      </c>
      <c r="Q85" s="53">
        <f t="shared" si="30"/>
        <v>-1</v>
      </c>
      <c r="R85" s="75">
        <v>80</v>
      </c>
      <c r="S85" s="64">
        <v>0</v>
      </c>
      <c r="T85" s="58"/>
      <c r="U85" s="40" t="str">
        <f t="shared" si="36"/>
        <v>OK</v>
      </c>
      <c r="V85" s="3">
        <f t="shared" si="31"/>
        <v>60.991371999999998</v>
      </c>
      <c r="W85" s="3">
        <f t="shared" si="32"/>
        <v>50.991371999999998</v>
      </c>
      <c r="X85" s="16">
        <v>1</v>
      </c>
      <c r="Y85" s="18">
        <f t="shared" si="37"/>
        <v>50.991371999999998</v>
      </c>
      <c r="Z85" s="18">
        <f t="shared" si="38"/>
        <v>63.591372</v>
      </c>
      <c r="AA85" s="18">
        <f t="shared" si="39"/>
        <v>81.991371999999998</v>
      </c>
      <c r="AB85" s="18">
        <f t="shared" si="40"/>
        <v>93.991371999999998</v>
      </c>
      <c r="AC85" s="18">
        <f t="shared" si="41"/>
        <v>141.55377200000001</v>
      </c>
      <c r="AD85" s="20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">
      <c r="A86" s="11">
        <f t="shared" si="33"/>
        <v>42136</v>
      </c>
      <c r="B86" s="12" t="str">
        <f t="shared" si="21"/>
        <v>mar</v>
      </c>
      <c r="C86" s="12" t="e">
        <f t="shared" ca="1" si="22"/>
        <v>#NAME?</v>
      </c>
      <c r="D86" s="12">
        <f t="shared" si="23"/>
        <v>12</v>
      </c>
      <c r="E86" s="12">
        <f t="shared" si="24"/>
        <v>5</v>
      </c>
      <c r="F86" s="13">
        <f t="shared" si="25"/>
        <v>2015</v>
      </c>
      <c r="G86" s="11">
        <f t="shared" si="26"/>
        <v>41772</v>
      </c>
      <c r="H86" s="12" t="str">
        <f t="shared" si="27"/>
        <v>mar</v>
      </c>
      <c r="I86" s="14">
        <v>64</v>
      </c>
      <c r="J86" s="14">
        <v>100</v>
      </c>
      <c r="K86" s="55">
        <f t="shared" si="34"/>
        <v>0.64</v>
      </c>
      <c r="L86" s="15">
        <f t="shared" si="35"/>
        <v>6.4</v>
      </c>
      <c r="M86" s="70">
        <v>0</v>
      </c>
      <c r="N86" s="23">
        <v>100</v>
      </c>
      <c r="O86" s="55">
        <f t="shared" si="28"/>
        <v>0</v>
      </c>
      <c r="P86" s="15">
        <f t="shared" si="29"/>
        <v>0</v>
      </c>
      <c r="Q86" s="53">
        <f t="shared" si="30"/>
        <v>-1</v>
      </c>
      <c r="R86" s="75">
        <v>80</v>
      </c>
      <c r="S86" s="64">
        <v>0</v>
      </c>
      <c r="T86" s="58"/>
      <c r="U86" s="40" t="str">
        <f t="shared" si="36"/>
        <v>OK</v>
      </c>
      <c r="V86" s="3">
        <f t="shared" si="31"/>
        <v>68.702908000000008</v>
      </c>
      <c r="W86" s="3">
        <f t="shared" si="32"/>
        <v>58.702908000000001</v>
      </c>
      <c r="X86" s="16">
        <v>1</v>
      </c>
      <c r="Y86" s="18">
        <f t="shared" si="37"/>
        <v>58.702908000000001</v>
      </c>
      <c r="Z86" s="18">
        <f t="shared" si="38"/>
        <v>69.902907999999996</v>
      </c>
      <c r="AA86" s="18">
        <f t="shared" si="39"/>
        <v>82.702907999999994</v>
      </c>
      <c r="AB86" s="18">
        <f t="shared" si="40"/>
        <v>94.702907999999994</v>
      </c>
      <c r="AC86" s="18">
        <f t="shared" si="41"/>
        <v>139.963708</v>
      </c>
      <c r="AD86" s="20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">
      <c r="A87" s="11">
        <f t="shared" si="33"/>
        <v>42137</v>
      </c>
      <c r="B87" s="12" t="str">
        <f t="shared" si="21"/>
        <v>mer</v>
      </c>
      <c r="C87" s="12" t="e">
        <f t="shared" ca="1" si="22"/>
        <v>#NAME?</v>
      </c>
      <c r="D87" s="12">
        <f t="shared" si="23"/>
        <v>13</v>
      </c>
      <c r="E87" s="12">
        <f t="shared" si="24"/>
        <v>5</v>
      </c>
      <c r="F87" s="13">
        <f t="shared" si="25"/>
        <v>2015</v>
      </c>
      <c r="G87" s="11">
        <f t="shared" si="26"/>
        <v>41773</v>
      </c>
      <c r="H87" s="12" t="str">
        <f t="shared" si="27"/>
        <v>mer</v>
      </c>
      <c r="I87" s="14">
        <v>80</v>
      </c>
      <c r="J87" s="14">
        <v>100</v>
      </c>
      <c r="K87" s="55">
        <f t="shared" si="34"/>
        <v>0.8</v>
      </c>
      <c r="L87" s="15">
        <f t="shared" si="35"/>
        <v>8</v>
      </c>
      <c r="M87" s="70">
        <v>0</v>
      </c>
      <c r="N87" s="23">
        <v>100</v>
      </c>
      <c r="O87" s="55">
        <f t="shared" si="28"/>
        <v>0</v>
      </c>
      <c r="P87" s="15">
        <f t="shared" si="29"/>
        <v>0</v>
      </c>
      <c r="Q87" s="53">
        <f t="shared" si="30"/>
        <v>-1</v>
      </c>
      <c r="R87" s="75">
        <v>80</v>
      </c>
      <c r="S87" s="64">
        <v>0</v>
      </c>
      <c r="T87" s="58"/>
      <c r="U87" s="40" t="str">
        <f t="shared" si="36"/>
        <v>OK</v>
      </c>
      <c r="V87" s="3">
        <f t="shared" si="31"/>
        <v>64.819900000000004</v>
      </c>
      <c r="W87" s="3">
        <f t="shared" si="32"/>
        <v>54.819900000000004</v>
      </c>
      <c r="X87" s="16">
        <v>1</v>
      </c>
      <c r="Y87" s="18">
        <f t="shared" si="37"/>
        <v>54.819900000000004</v>
      </c>
      <c r="Z87" s="18">
        <f t="shared" si="38"/>
        <v>66.819900000000004</v>
      </c>
      <c r="AA87" s="18">
        <f t="shared" si="39"/>
        <v>82.819900000000004</v>
      </c>
      <c r="AB87" s="18">
        <f t="shared" si="40"/>
        <v>94.819900000000004</v>
      </c>
      <c r="AC87" s="18">
        <f t="shared" si="41"/>
        <v>141.39590000000001</v>
      </c>
      <c r="AD87" s="20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">
      <c r="A88" s="11">
        <f t="shared" si="33"/>
        <v>42138</v>
      </c>
      <c r="B88" s="12" t="str">
        <f t="shared" si="21"/>
        <v>gio</v>
      </c>
      <c r="C88" s="12" t="e">
        <f t="shared" ca="1" si="22"/>
        <v>#NAME?</v>
      </c>
      <c r="D88" s="12">
        <f t="shared" si="23"/>
        <v>14</v>
      </c>
      <c r="E88" s="12">
        <f t="shared" si="24"/>
        <v>5</v>
      </c>
      <c r="F88" s="13">
        <f t="shared" si="25"/>
        <v>2015</v>
      </c>
      <c r="G88" s="11">
        <f t="shared" si="26"/>
        <v>41774</v>
      </c>
      <c r="H88" s="12" t="str">
        <f t="shared" si="27"/>
        <v>gio</v>
      </c>
      <c r="I88" s="14">
        <v>56</v>
      </c>
      <c r="J88" s="14">
        <v>100</v>
      </c>
      <c r="K88" s="55">
        <f t="shared" si="34"/>
        <v>0.56000000000000005</v>
      </c>
      <c r="L88" s="15">
        <f t="shared" si="35"/>
        <v>5.6000000000000005</v>
      </c>
      <c r="M88" s="70">
        <v>0</v>
      </c>
      <c r="N88" s="23">
        <v>100</v>
      </c>
      <c r="O88" s="55">
        <f t="shared" si="28"/>
        <v>0</v>
      </c>
      <c r="P88" s="15">
        <f t="shared" si="29"/>
        <v>0</v>
      </c>
      <c r="Q88" s="53">
        <f t="shared" si="30"/>
        <v>-1</v>
      </c>
      <c r="R88" s="75">
        <v>80</v>
      </c>
      <c r="S88" s="64">
        <v>0</v>
      </c>
      <c r="T88" s="58"/>
      <c r="U88" s="40" t="str">
        <f t="shared" si="36"/>
        <v>OK</v>
      </c>
      <c r="V88" s="3">
        <f t="shared" si="31"/>
        <v>70.120828000000003</v>
      </c>
      <c r="W88" s="3">
        <f t="shared" si="32"/>
        <v>60.120828000000003</v>
      </c>
      <c r="X88" s="16">
        <v>1</v>
      </c>
      <c r="Y88" s="18">
        <f t="shared" si="37"/>
        <v>60.120828000000003</v>
      </c>
      <c r="Z88" s="18">
        <f t="shared" si="38"/>
        <v>70.920828</v>
      </c>
      <c r="AA88" s="18">
        <f t="shared" si="39"/>
        <v>82.120828000000003</v>
      </c>
      <c r="AB88" s="18">
        <f t="shared" si="40"/>
        <v>94.120828000000003</v>
      </c>
      <c r="AC88" s="18">
        <f t="shared" si="41"/>
        <v>138.724028</v>
      </c>
      <c r="AD88" s="20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">
      <c r="A89" s="11">
        <f t="shared" si="33"/>
        <v>42139</v>
      </c>
      <c r="B89" s="12" t="str">
        <f t="shared" si="21"/>
        <v>ven</v>
      </c>
      <c r="C89" s="12" t="e">
        <f t="shared" ca="1" si="22"/>
        <v>#NAME?</v>
      </c>
      <c r="D89" s="12">
        <f t="shared" si="23"/>
        <v>15</v>
      </c>
      <c r="E89" s="12">
        <f t="shared" si="24"/>
        <v>5</v>
      </c>
      <c r="F89" s="13">
        <f t="shared" si="25"/>
        <v>2015</v>
      </c>
      <c r="G89" s="11">
        <f t="shared" si="26"/>
        <v>41775</v>
      </c>
      <c r="H89" s="12" t="str">
        <f t="shared" si="27"/>
        <v>ven</v>
      </c>
      <c r="I89" s="14">
        <v>62</v>
      </c>
      <c r="J89" s="14">
        <v>100</v>
      </c>
      <c r="K89" s="55">
        <f t="shared" si="34"/>
        <v>0.62</v>
      </c>
      <c r="L89" s="15">
        <f t="shared" si="35"/>
        <v>6.2</v>
      </c>
      <c r="M89" s="71"/>
      <c r="N89" s="24"/>
      <c r="O89" s="54" t="e">
        <f t="shared" ref="O89:O130" si="42">+M89/N89</f>
        <v>#DIV/0!</v>
      </c>
      <c r="P89" s="24"/>
      <c r="Q89" s="53">
        <f t="shared" si="30"/>
        <v>-1</v>
      </c>
      <c r="R89" s="75">
        <v>80</v>
      </c>
      <c r="S89" s="64">
        <v>0</v>
      </c>
      <c r="T89" s="58"/>
      <c r="U89" s="40" t="str">
        <f t="shared" si="36"/>
        <v>OK</v>
      </c>
      <c r="V89" s="3">
        <f t="shared" si="31"/>
        <v>13</v>
      </c>
      <c r="W89" s="3">
        <v>3</v>
      </c>
      <c r="X89" s="16">
        <v>1</v>
      </c>
      <c r="Y89" s="18">
        <f t="shared" si="37"/>
        <v>59.090111999999998</v>
      </c>
      <c r="Z89" s="18">
        <f t="shared" si="38"/>
        <v>70.190111999999999</v>
      </c>
      <c r="AA89" s="18">
        <f t="shared" si="39"/>
        <v>82.590112000000005</v>
      </c>
      <c r="AB89" s="18">
        <f t="shared" si="40"/>
        <v>94.590112000000005</v>
      </c>
      <c r="AC89" s="18">
        <f t="shared" si="41"/>
        <v>139.68651199999999</v>
      </c>
      <c r="AD89" s="20"/>
    </row>
    <row r="90" spans="1:57">
      <c r="A90" s="11">
        <f t="shared" si="33"/>
        <v>42140</v>
      </c>
      <c r="B90" s="12" t="str">
        <f t="shared" si="21"/>
        <v>sab</v>
      </c>
      <c r="C90" s="12" t="e">
        <f t="shared" ca="1" si="22"/>
        <v>#NAME?</v>
      </c>
      <c r="D90" s="12">
        <f t="shared" si="23"/>
        <v>16</v>
      </c>
      <c r="E90" s="12">
        <f t="shared" si="24"/>
        <v>5</v>
      </c>
      <c r="F90" s="13">
        <f t="shared" si="25"/>
        <v>2015</v>
      </c>
      <c r="G90" s="11">
        <f t="shared" si="26"/>
        <v>41776</v>
      </c>
      <c r="H90" s="12" t="str">
        <f t="shared" si="27"/>
        <v>sab</v>
      </c>
      <c r="I90" s="14">
        <v>54</v>
      </c>
      <c r="J90" s="14">
        <v>100</v>
      </c>
      <c r="K90" s="55">
        <f t="shared" si="34"/>
        <v>0.54</v>
      </c>
      <c r="L90" s="15">
        <f t="shared" si="35"/>
        <v>5.4</v>
      </c>
      <c r="M90" s="71"/>
      <c r="N90" s="24"/>
      <c r="O90" s="54" t="e">
        <f t="shared" si="42"/>
        <v>#DIV/0!</v>
      </c>
      <c r="P90" s="24"/>
      <c r="Q90" s="53">
        <f t="shared" si="30"/>
        <v>-1</v>
      </c>
      <c r="R90" s="75">
        <v>80</v>
      </c>
      <c r="S90" s="64">
        <v>0</v>
      </c>
      <c r="T90" s="58"/>
      <c r="V90" s="3">
        <f t="shared" si="31"/>
        <v>14</v>
      </c>
      <c r="W90" s="3">
        <v>4</v>
      </c>
      <c r="X90" s="16">
        <v>1</v>
      </c>
      <c r="Y90" s="18">
        <f t="shared" si="37"/>
        <v>60.420768000000002</v>
      </c>
      <c r="Z90" s="18">
        <f t="shared" si="38"/>
        <v>71.120767999999998</v>
      </c>
      <c r="AA90" s="18">
        <f t="shared" si="39"/>
        <v>81.920767999999995</v>
      </c>
      <c r="AB90" s="18">
        <f t="shared" si="40"/>
        <v>93.920767999999995</v>
      </c>
      <c r="AC90" s="18">
        <f t="shared" si="41"/>
        <v>138.359568</v>
      </c>
      <c r="AD90" s="20"/>
    </row>
    <row r="91" spans="1:57">
      <c r="A91" s="11">
        <f t="shared" si="33"/>
        <v>42141</v>
      </c>
      <c r="B91" s="12" t="str">
        <f t="shared" si="21"/>
        <v>dom</v>
      </c>
      <c r="C91" s="12" t="e">
        <f t="shared" ca="1" si="22"/>
        <v>#NAME?</v>
      </c>
      <c r="D91" s="12">
        <f t="shared" si="23"/>
        <v>17</v>
      </c>
      <c r="E91" s="12">
        <f t="shared" si="24"/>
        <v>5</v>
      </c>
      <c r="F91" s="13">
        <f t="shared" si="25"/>
        <v>2015</v>
      </c>
      <c r="G91" s="11">
        <f t="shared" si="26"/>
        <v>41777</v>
      </c>
      <c r="H91" s="12" t="str">
        <f t="shared" si="27"/>
        <v>dom</v>
      </c>
      <c r="I91" s="14">
        <v>34</v>
      </c>
      <c r="J91" s="14">
        <v>100</v>
      </c>
      <c r="K91" s="55">
        <f t="shared" si="34"/>
        <v>0.34</v>
      </c>
      <c r="L91" s="15">
        <f t="shared" si="35"/>
        <v>3.4000000000000004</v>
      </c>
      <c r="M91" s="71"/>
      <c r="N91" s="24"/>
      <c r="O91" s="54" t="e">
        <f t="shared" si="42"/>
        <v>#DIV/0!</v>
      </c>
      <c r="P91" s="24"/>
      <c r="Q91" s="53">
        <f t="shared" si="30"/>
        <v>-1</v>
      </c>
      <c r="R91" s="75">
        <v>80</v>
      </c>
      <c r="S91" s="64">
        <v>0</v>
      </c>
      <c r="T91" s="58"/>
      <c r="V91" s="3">
        <f t="shared" si="31"/>
        <v>15</v>
      </c>
      <c r="W91" s="3">
        <v>5</v>
      </c>
      <c r="X91" s="16">
        <v>1</v>
      </c>
      <c r="Y91" s="18">
        <f t="shared" si="37"/>
        <v>62.220287999999996</v>
      </c>
      <c r="Z91" s="18">
        <f t="shared" si="38"/>
        <v>71.920287999999999</v>
      </c>
      <c r="AA91" s="18">
        <f t="shared" si="39"/>
        <v>78.720287999999996</v>
      </c>
      <c r="AB91" s="18">
        <f t="shared" si="40"/>
        <v>90.720287999999996</v>
      </c>
      <c r="AC91" s="18">
        <f t="shared" si="41"/>
        <v>133.51508799999999</v>
      </c>
      <c r="AD91" s="20"/>
    </row>
    <row r="92" spans="1:57">
      <c r="A92" s="11">
        <f t="shared" si="33"/>
        <v>42142</v>
      </c>
      <c r="B92" s="12" t="str">
        <f t="shared" si="21"/>
        <v>lun</v>
      </c>
      <c r="C92" s="12" t="e">
        <f t="shared" ca="1" si="22"/>
        <v>#NAME?</v>
      </c>
      <c r="D92" s="12">
        <f t="shared" si="23"/>
        <v>18</v>
      </c>
      <c r="E92" s="12">
        <f t="shared" si="24"/>
        <v>5</v>
      </c>
      <c r="F92" s="13">
        <f t="shared" si="25"/>
        <v>2015</v>
      </c>
      <c r="G92" s="11">
        <f t="shared" si="26"/>
        <v>41778</v>
      </c>
      <c r="H92" s="12" t="str">
        <f t="shared" si="27"/>
        <v>lun</v>
      </c>
      <c r="I92" s="14">
        <v>54</v>
      </c>
      <c r="J92" s="14">
        <v>100</v>
      </c>
      <c r="K92" s="55">
        <f t="shared" si="34"/>
        <v>0.54</v>
      </c>
      <c r="L92" s="15">
        <f t="shared" si="35"/>
        <v>5.4</v>
      </c>
      <c r="M92" s="71"/>
      <c r="N92" s="24"/>
      <c r="O92" s="54" t="e">
        <f t="shared" si="42"/>
        <v>#DIV/0!</v>
      </c>
      <c r="P92" s="24"/>
      <c r="Q92" s="53">
        <f t="shared" si="30"/>
        <v>-1</v>
      </c>
      <c r="R92" s="75">
        <v>80</v>
      </c>
      <c r="S92" s="64">
        <v>0</v>
      </c>
      <c r="T92" s="58"/>
      <c r="V92" s="3">
        <f t="shared" si="31"/>
        <v>16</v>
      </c>
      <c r="W92" s="3">
        <v>6</v>
      </c>
      <c r="X92" s="16">
        <v>1</v>
      </c>
      <c r="Y92" s="18">
        <f t="shared" si="37"/>
        <v>60.420768000000002</v>
      </c>
      <c r="Z92" s="18">
        <f t="shared" si="38"/>
        <v>71.120767999999998</v>
      </c>
      <c r="AA92" s="18">
        <f t="shared" si="39"/>
        <v>81.920767999999995</v>
      </c>
      <c r="AB92" s="18">
        <f t="shared" si="40"/>
        <v>93.920767999999995</v>
      </c>
      <c r="AC92" s="18">
        <f t="shared" si="41"/>
        <v>138.359568</v>
      </c>
      <c r="AD92" s="20"/>
    </row>
    <row r="93" spans="1:57">
      <c r="A93" s="11">
        <f t="shared" si="33"/>
        <v>42143</v>
      </c>
      <c r="B93" s="12" t="str">
        <f t="shared" si="21"/>
        <v>mar</v>
      </c>
      <c r="C93" s="12" t="e">
        <f t="shared" ca="1" si="22"/>
        <v>#NAME?</v>
      </c>
      <c r="D93" s="12">
        <f t="shared" si="23"/>
        <v>19</v>
      </c>
      <c r="E93" s="12">
        <f t="shared" si="24"/>
        <v>5</v>
      </c>
      <c r="F93" s="13">
        <f t="shared" si="25"/>
        <v>2015</v>
      </c>
      <c r="G93" s="11">
        <f t="shared" si="26"/>
        <v>41779</v>
      </c>
      <c r="H93" s="12" t="str">
        <f t="shared" si="27"/>
        <v>mar</v>
      </c>
      <c r="I93" s="14">
        <v>59</v>
      </c>
      <c r="J93" s="14">
        <v>100</v>
      </c>
      <c r="K93" s="55">
        <f t="shared" si="34"/>
        <v>0.59</v>
      </c>
      <c r="L93" s="15">
        <f t="shared" si="35"/>
        <v>5.8999999999999995</v>
      </c>
      <c r="M93" s="71"/>
      <c r="N93" s="24"/>
      <c r="O93" s="54" t="e">
        <f t="shared" si="42"/>
        <v>#DIV/0!</v>
      </c>
      <c r="P93" s="24"/>
      <c r="Q93" s="53">
        <f t="shared" si="30"/>
        <v>-1</v>
      </c>
      <c r="R93" s="75">
        <v>80</v>
      </c>
      <c r="S93" s="64">
        <v>0</v>
      </c>
      <c r="T93" s="58"/>
      <c r="V93" s="3">
        <f t="shared" si="31"/>
        <v>17</v>
      </c>
      <c r="W93" s="3">
        <v>7</v>
      </c>
      <c r="X93" s="16">
        <v>1</v>
      </c>
      <c r="Y93" s="18">
        <f t="shared" si="37"/>
        <v>59.630013000000005</v>
      </c>
      <c r="Z93" s="18">
        <f t="shared" si="38"/>
        <v>70.580013000000008</v>
      </c>
      <c r="AA93" s="18">
        <f t="shared" si="39"/>
        <v>82.380013000000005</v>
      </c>
      <c r="AB93" s="18">
        <f t="shared" si="40"/>
        <v>94.380013000000005</v>
      </c>
      <c r="AC93" s="18">
        <f t="shared" si="41"/>
        <v>139.22981300000001</v>
      </c>
      <c r="AD93" s="20"/>
    </row>
    <row r="94" spans="1:57">
      <c r="A94" s="11">
        <f t="shared" si="33"/>
        <v>42144</v>
      </c>
      <c r="B94" s="12" t="str">
        <f t="shared" si="21"/>
        <v>mer</v>
      </c>
      <c r="C94" s="12" t="e">
        <f t="shared" ca="1" si="22"/>
        <v>#NAME?</v>
      </c>
      <c r="D94" s="12">
        <f t="shared" si="23"/>
        <v>20</v>
      </c>
      <c r="E94" s="12">
        <f t="shared" si="24"/>
        <v>5</v>
      </c>
      <c r="F94" s="13">
        <f t="shared" si="25"/>
        <v>2015</v>
      </c>
      <c r="G94" s="11">
        <f t="shared" si="26"/>
        <v>41780</v>
      </c>
      <c r="H94" s="12" t="str">
        <f t="shared" si="27"/>
        <v>mer</v>
      </c>
      <c r="I94" s="14">
        <v>66</v>
      </c>
      <c r="J94" s="14">
        <v>100</v>
      </c>
      <c r="K94" s="55">
        <f t="shared" si="34"/>
        <v>0.66</v>
      </c>
      <c r="L94" s="15">
        <f t="shared" si="35"/>
        <v>6.6000000000000005</v>
      </c>
      <c r="M94" s="71"/>
      <c r="N94" s="24"/>
      <c r="O94" s="54" t="e">
        <f t="shared" si="42"/>
        <v>#DIV/0!</v>
      </c>
      <c r="P94" s="24"/>
      <c r="Q94" s="53">
        <f t="shared" si="30"/>
        <v>-1</v>
      </c>
      <c r="R94" s="75">
        <v>80</v>
      </c>
      <c r="S94" s="64">
        <v>0</v>
      </c>
      <c r="T94" s="58"/>
      <c r="V94" s="3">
        <f t="shared" si="31"/>
        <v>13</v>
      </c>
      <c r="W94" s="3">
        <v>3</v>
      </c>
      <c r="X94" s="16">
        <v>1</v>
      </c>
      <c r="Y94" s="18">
        <f t="shared" si="37"/>
        <v>58.293887999999995</v>
      </c>
      <c r="Z94" s="18">
        <f t="shared" si="38"/>
        <v>69.593887999999993</v>
      </c>
      <c r="AA94" s="18">
        <f t="shared" si="39"/>
        <v>82.793887999999995</v>
      </c>
      <c r="AB94" s="18">
        <f t="shared" si="40"/>
        <v>94.793887999999995</v>
      </c>
      <c r="AC94" s="18">
        <f t="shared" si="41"/>
        <v>140.219088</v>
      </c>
      <c r="AD94" s="20"/>
    </row>
    <row r="95" spans="1:57">
      <c r="A95" s="11">
        <f t="shared" si="33"/>
        <v>42145</v>
      </c>
      <c r="B95" s="12" t="str">
        <f t="shared" si="21"/>
        <v>gio</v>
      </c>
      <c r="C95" s="12" t="e">
        <f t="shared" ca="1" si="22"/>
        <v>#NAME?</v>
      </c>
      <c r="D95" s="12">
        <f t="shared" si="23"/>
        <v>21</v>
      </c>
      <c r="E95" s="12">
        <f t="shared" si="24"/>
        <v>5</v>
      </c>
      <c r="F95" s="13">
        <f t="shared" si="25"/>
        <v>2015</v>
      </c>
      <c r="G95" s="11">
        <f t="shared" si="26"/>
        <v>41781</v>
      </c>
      <c r="H95" s="12" t="str">
        <f t="shared" si="27"/>
        <v>gio</v>
      </c>
      <c r="I95" s="14">
        <v>66</v>
      </c>
      <c r="J95" s="14">
        <v>100</v>
      </c>
      <c r="K95" s="55">
        <f t="shared" si="34"/>
        <v>0.66</v>
      </c>
      <c r="L95" s="15">
        <f t="shared" si="35"/>
        <v>6.6000000000000005</v>
      </c>
      <c r="M95" s="71"/>
      <c r="N95" s="24"/>
      <c r="O95" s="54" t="e">
        <f t="shared" si="42"/>
        <v>#DIV/0!</v>
      </c>
      <c r="P95" s="24"/>
      <c r="Q95" s="53">
        <f t="shared" si="30"/>
        <v>-1</v>
      </c>
      <c r="R95" s="75">
        <v>80</v>
      </c>
      <c r="S95" s="64">
        <v>0</v>
      </c>
      <c r="T95" s="58"/>
      <c r="V95" s="3">
        <f t="shared" si="31"/>
        <v>14</v>
      </c>
      <c r="W95" s="3">
        <v>4</v>
      </c>
      <c r="X95" s="16">
        <v>1</v>
      </c>
      <c r="Y95" s="18">
        <f t="shared" si="37"/>
        <v>58.293887999999995</v>
      </c>
      <c r="Z95" s="18">
        <f t="shared" si="38"/>
        <v>69.593887999999993</v>
      </c>
      <c r="AA95" s="18">
        <f t="shared" si="39"/>
        <v>82.793887999999995</v>
      </c>
      <c r="AB95" s="18">
        <f t="shared" si="40"/>
        <v>94.793887999999995</v>
      </c>
      <c r="AC95" s="18">
        <f t="shared" si="41"/>
        <v>140.219088</v>
      </c>
      <c r="AD95" s="20"/>
    </row>
    <row r="96" spans="1:57">
      <c r="A96" s="11">
        <f t="shared" si="33"/>
        <v>42146</v>
      </c>
      <c r="B96" s="12" t="str">
        <f t="shared" si="21"/>
        <v>ven</v>
      </c>
      <c r="C96" s="12" t="e">
        <f t="shared" ca="1" si="22"/>
        <v>#NAME?</v>
      </c>
      <c r="D96" s="12">
        <f t="shared" si="23"/>
        <v>22</v>
      </c>
      <c r="E96" s="12">
        <f t="shared" si="24"/>
        <v>5</v>
      </c>
      <c r="F96" s="13">
        <f t="shared" si="25"/>
        <v>2015</v>
      </c>
      <c r="G96" s="11">
        <f t="shared" si="26"/>
        <v>41782</v>
      </c>
      <c r="H96" s="12" t="str">
        <f t="shared" si="27"/>
        <v>ven</v>
      </c>
      <c r="I96" s="14">
        <v>28</v>
      </c>
      <c r="J96" s="14">
        <v>100</v>
      </c>
      <c r="K96" s="55">
        <f t="shared" si="34"/>
        <v>0.28000000000000003</v>
      </c>
      <c r="L96" s="15">
        <f t="shared" si="35"/>
        <v>2.8000000000000003</v>
      </c>
      <c r="M96" s="71"/>
      <c r="N96" s="24"/>
      <c r="O96" s="54" t="e">
        <f t="shared" si="42"/>
        <v>#DIV/0!</v>
      </c>
      <c r="P96" s="24"/>
      <c r="Q96" s="53">
        <f t="shared" si="30"/>
        <v>-1</v>
      </c>
      <c r="R96" s="75">
        <v>80</v>
      </c>
      <c r="S96" s="64">
        <v>0</v>
      </c>
      <c r="T96" s="58"/>
      <c r="V96" s="3">
        <f t="shared" si="31"/>
        <v>15</v>
      </c>
      <c r="W96" s="3">
        <v>5</v>
      </c>
      <c r="X96" s="16">
        <v>1</v>
      </c>
      <c r="Y96" s="18">
        <f t="shared" si="37"/>
        <v>62.334732000000002</v>
      </c>
      <c r="Z96" s="18">
        <f t="shared" si="38"/>
        <v>71.734731999999994</v>
      </c>
      <c r="AA96" s="18">
        <f t="shared" si="39"/>
        <v>77.334732000000002</v>
      </c>
      <c r="AB96" s="18">
        <f t="shared" si="40"/>
        <v>89.334732000000002</v>
      </c>
      <c r="AC96" s="18">
        <f t="shared" si="41"/>
        <v>131.63633200000001</v>
      </c>
      <c r="AD96" s="20"/>
    </row>
    <row r="97" spans="1:30">
      <c r="A97" s="11">
        <f t="shared" si="33"/>
        <v>42147</v>
      </c>
      <c r="B97" s="12" t="str">
        <f t="shared" si="21"/>
        <v>sab</v>
      </c>
      <c r="C97" s="12" t="e">
        <f t="shared" ca="1" si="22"/>
        <v>#NAME?</v>
      </c>
      <c r="D97" s="12">
        <f t="shared" si="23"/>
        <v>23</v>
      </c>
      <c r="E97" s="12">
        <f t="shared" si="24"/>
        <v>5</v>
      </c>
      <c r="F97" s="13">
        <f t="shared" si="25"/>
        <v>2015</v>
      </c>
      <c r="G97" s="11">
        <f t="shared" si="26"/>
        <v>41783</v>
      </c>
      <c r="H97" s="12" t="str">
        <f t="shared" si="27"/>
        <v>sab</v>
      </c>
      <c r="I97" s="14">
        <v>28</v>
      </c>
      <c r="J97" s="14">
        <v>100</v>
      </c>
      <c r="K97" s="55">
        <f t="shared" si="34"/>
        <v>0.28000000000000003</v>
      </c>
      <c r="L97" s="15">
        <f t="shared" si="35"/>
        <v>2.8000000000000003</v>
      </c>
      <c r="M97" s="71"/>
      <c r="N97" s="24"/>
      <c r="O97" s="54" t="e">
        <f t="shared" si="42"/>
        <v>#DIV/0!</v>
      </c>
      <c r="P97" s="24"/>
      <c r="Q97" s="53">
        <f t="shared" si="30"/>
        <v>-1</v>
      </c>
      <c r="R97" s="75">
        <v>80</v>
      </c>
      <c r="S97" s="64">
        <v>0</v>
      </c>
      <c r="T97" s="58"/>
      <c r="V97" s="3">
        <f t="shared" si="31"/>
        <v>16</v>
      </c>
      <c r="W97" s="3">
        <v>6</v>
      </c>
      <c r="X97" s="16">
        <v>1</v>
      </c>
      <c r="Y97" s="18">
        <f t="shared" si="37"/>
        <v>62.334732000000002</v>
      </c>
      <c r="Z97" s="18">
        <f t="shared" si="38"/>
        <v>71.734731999999994</v>
      </c>
      <c r="AA97" s="18">
        <f t="shared" si="39"/>
        <v>77.334732000000002</v>
      </c>
      <c r="AB97" s="18">
        <f t="shared" si="40"/>
        <v>89.334732000000002</v>
      </c>
      <c r="AC97" s="18">
        <f t="shared" si="41"/>
        <v>131.63633200000001</v>
      </c>
      <c r="AD97" s="20"/>
    </row>
    <row r="98" spans="1:30">
      <c r="A98" s="11">
        <f t="shared" si="33"/>
        <v>42148</v>
      </c>
      <c r="B98" s="12" t="str">
        <f t="shared" si="21"/>
        <v>dom</v>
      </c>
      <c r="C98" s="12" t="e">
        <f t="shared" ca="1" si="22"/>
        <v>#NAME?</v>
      </c>
      <c r="D98" s="12">
        <f t="shared" si="23"/>
        <v>24</v>
      </c>
      <c r="E98" s="12">
        <f t="shared" si="24"/>
        <v>5</v>
      </c>
      <c r="F98" s="13">
        <f t="shared" si="25"/>
        <v>2015</v>
      </c>
      <c r="G98" s="11">
        <f t="shared" si="26"/>
        <v>41784</v>
      </c>
      <c r="H98" s="12" t="str">
        <f t="shared" si="27"/>
        <v>dom</v>
      </c>
      <c r="I98" s="14">
        <v>15</v>
      </c>
      <c r="J98" s="14">
        <v>100</v>
      </c>
      <c r="K98" s="55">
        <f t="shared" si="34"/>
        <v>0.15</v>
      </c>
      <c r="L98" s="15">
        <f t="shared" si="35"/>
        <v>1.5</v>
      </c>
      <c r="M98" s="71"/>
      <c r="N98" s="24"/>
      <c r="O98" s="54" t="e">
        <f t="shared" si="42"/>
        <v>#DIV/0!</v>
      </c>
      <c r="P98" s="24"/>
      <c r="Q98" s="53">
        <f t="shared" si="30"/>
        <v>-1</v>
      </c>
      <c r="R98" s="75">
        <v>80</v>
      </c>
      <c r="S98" s="64">
        <v>0</v>
      </c>
      <c r="T98" s="58"/>
      <c r="V98" s="3">
        <f t="shared" si="31"/>
        <v>17</v>
      </c>
      <c r="W98" s="3">
        <v>7</v>
      </c>
      <c r="X98" s="16">
        <v>1</v>
      </c>
      <c r="Y98" s="18">
        <f t="shared" si="37"/>
        <v>61.909125000000003</v>
      </c>
      <c r="Z98" s="18">
        <f t="shared" si="38"/>
        <v>70.659125000000003</v>
      </c>
      <c r="AA98" s="18">
        <f t="shared" si="39"/>
        <v>73.659125000000003</v>
      </c>
      <c r="AB98" s="18">
        <f t="shared" si="40"/>
        <v>85.659125000000003</v>
      </c>
      <c r="AC98" s="18">
        <f t="shared" si="41"/>
        <v>126.89212500000001</v>
      </c>
      <c r="AD98" s="20"/>
    </row>
    <row r="99" spans="1:30">
      <c r="A99" s="11">
        <f t="shared" si="33"/>
        <v>42149</v>
      </c>
      <c r="B99" s="12" t="str">
        <f t="shared" si="21"/>
        <v>lun</v>
      </c>
      <c r="C99" s="12" t="e">
        <f t="shared" ca="1" si="22"/>
        <v>#NAME?</v>
      </c>
      <c r="D99" s="12">
        <f t="shared" si="23"/>
        <v>25</v>
      </c>
      <c r="E99" s="12">
        <f t="shared" si="24"/>
        <v>5</v>
      </c>
      <c r="F99" s="13">
        <f t="shared" si="25"/>
        <v>2015</v>
      </c>
      <c r="G99" s="11">
        <f t="shared" si="26"/>
        <v>41785</v>
      </c>
      <c r="H99" s="12" t="str">
        <f t="shared" si="27"/>
        <v>lun</v>
      </c>
      <c r="I99" s="14">
        <v>51</v>
      </c>
      <c r="J99" s="14">
        <v>100</v>
      </c>
      <c r="K99" s="55">
        <f t="shared" si="34"/>
        <v>0.51</v>
      </c>
      <c r="L99" s="15">
        <f t="shared" si="35"/>
        <v>5.0999999999999996</v>
      </c>
      <c r="M99" s="71"/>
      <c r="N99" s="24"/>
      <c r="O99" s="54" t="e">
        <f t="shared" si="42"/>
        <v>#DIV/0!</v>
      </c>
      <c r="P99" s="24"/>
      <c r="Q99" s="53">
        <f t="shared" si="30"/>
        <v>-1</v>
      </c>
      <c r="R99" s="75">
        <v>80</v>
      </c>
      <c r="S99" s="64">
        <v>0</v>
      </c>
      <c r="T99" s="58"/>
      <c r="V99" s="3">
        <f t="shared" si="31"/>
        <v>13</v>
      </c>
      <c r="W99" s="3">
        <v>3</v>
      </c>
      <c r="X99" s="16">
        <v>1</v>
      </c>
      <c r="Y99" s="18">
        <f t="shared" si="37"/>
        <v>60.829773000000003</v>
      </c>
      <c r="Z99" s="18">
        <f t="shared" si="38"/>
        <v>71.379773</v>
      </c>
      <c r="AA99" s="18">
        <f t="shared" si="39"/>
        <v>81.579773000000003</v>
      </c>
      <c r="AB99" s="18">
        <f t="shared" si="40"/>
        <v>93.579773000000003</v>
      </c>
      <c r="AC99" s="18">
        <f t="shared" si="41"/>
        <v>137.771973</v>
      </c>
      <c r="AD99" s="20"/>
    </row>
    <row r="100" spans="1:30">
      <c r="A100" s="11">
        <f t="shared" si="33"/>
        <v>42150</v>
      </c>
      <c r="B100" s="12" t="str">
        <f t="shared" si="21"/>
        <v>mar</v>
      </c>
      <c r="C100" s="12" t="e">
        <f t="shared" ca="1" si="22"/>
        <v>#NAME?</v>
      </c>
      <c r="D100" s="12">
        <f t="shared" si="23"/>
        <v>26</v>
      </c>
      <c r="E100" s="12">
        <f t="shared" si="24"/>
        <v>5</v>
      </c>
      <c r="F100" s="13">
        <f t="shared" si="25"/>
        <v>2015</v>
      </c>
      <c r="G100" s="11">
        <f t="shared" si="26"/>
        <v>41786</v>
      </c>
      <c r="H100" s="12" t="str">
        <f t="shared" si="27"/>
        <v>mar</v>
      </c>
      <c r="I100" s="14">
        <v>78</v>
      </c>
      <c r="J100" s="14">
        <v>100</v>
      </c>
      <c r="K100" s="55">
        <f t="shared" si="34"/>
        <v>0.78</v>
      </c>
      <c r="L100" s="15">
        <f t="shared" si="35"/>
        <v>7.8000000000000007</v>
      </c>
      <c r="M100" s="71"/>
      <c r="N100" s="24"/>
      <c r="O100" s="54" t="e">
        <f t="shared" si="42"/>
        <v>#DIV/0!</v>
      </c>
      <c r="P100" s="24"/>
      <c r="Q100" s="53">
        <f t="shared" si="30"/>
        <v>-1</v>
      </c>
      <c r="R100" s="75">
        <v>80</v>
      </c>
      <c r="S100" s="64">
        <v>0</v>
      </c>
      <c r="T100" s="58"/>
      <c r="V100" s="3">
        <f t="shared" si="31"/>
        <v>13</v>
      </c>
      <c r="W100" s="3">
        <v>3</v>
      </c>
      <c r="X100" s="16">
        <v>1</v>
      </c>
      <c r="Y100" s="18">
        <f t="shared" si="37"/>
        <v>55.381631999999996</v>
      </c>
      <c r="Z100" s="18">
        <f t="shared" si="38"/>
        <v>67.281632000000002</v>
      </c>
      <c r="AA100" s="18">
        <f t="shared" si="39"/>
        <v>82.881631999999996</v>
      </c>
      <c r="AB100" s="18">
        <f t="shared" si="40"/>
        <v>94.881631999999996</v>
      </c>
      <c r="AC100" s="18">
        <f t="shared" si="41"/>
        <v>141.29323199999999</v>
      </c>
      <c r="AD100" s="20"/>
    </row>
    <row r="101" spans="1:30">
      <c r="A101" s="11">
        <f t="shared" si="33"/>
        <v>42151</v>
      </c>
      <c r="B101" s="12" t="str">
        <f t="shared" si="21"/>
        <v>mer</v>
      </c>
      <c r="C101" s="12" t="e">
        <f t="shared" ca="1" si="22"/>
        <v>#NAME?</v>
      </c>
      <c r="D101" s="12">
        <f t="shared" si="23"/>
        <v>27</v>
      </c>
      <c r="E101" s="12">
        <f t="shared" si="24"/>
        <v>5</v>
      </c>
      <c r="F101" s="13">
        <f t="shared" si="25"/>
        <v>2015</v>
      </c>
      <c r="G101" s="11">
        <f t="shared" si="26"/>
        <v>41787</v>
      </c>
      <c r="H101" s="12" t="str">
        <f t="shared" si="27"/>
        <v>mer</v>
      </c>
      <c r="I101" s="14">
        <v>71</v>
      </c>
      <c r="J101" s="14">
        <v>100</v>
      </c>
      <c r="K101" s="55">
        <f t="shared" si="34"/>
        <v>0.71</v>
      </c>
      <c r="L101" s="15">
        <f t="shared" si="35"/>
        <v>7.1</v>
      </c>
      <c r="M101" s="71"/>
      <c r="N101" s="24"/>
      <c r="O101" s="54" t="e">
        <f t="shared" si="42"/>
        <v>#DIV/0!</v>
      </c>
      <c r="P101" s="24"/>
      <c r="Q101" s="53">
        <f t="shared" si="30"/>
        <v>-1</v>
      </c>
      <c r="R101" s="75">
        <v>80</v>
      </c>
      <c r="S101" s="64">
        <v>0</v>
      </c>
      <c r="T101" s="58"/>
      <c r="V101" s="3">
        <f t="shared" si="31"/>
        <v>13</v>
      </c>
      <c r="W101" s="3">
        <v>3</v>
      </c>
      <c r="X101" s="16">
        <v>1</v>
      </c>
      <c r="Y101" s="18">
        <f t="shared" si="37"/>
        <v>57.175893000000002</v>
      </c>
      <c r="Z101" s="18">
        <f t="shared" si="38"/>
        <v>68.725892999999999</v>
      </c>
      <c r="AA101" s="18">
        <f t="shared" si="39"/>
        <v>82.925893000000002</v>
      </c>
      <c r="AB101" s="18">
        <f t="shared" si="40"/>
        <v>94.925893000000002</v>
      </c>
      <c r="AC101" s="18">
        <f t="shared" si="41"/>
        <v>140.76209299999999</v>
      </c>
      <c r="AD101" s="20"/>
    </row>
    <row r="102" spans="1:30">
      <c r="A102" s="11">
        <f t="shared" si="33"/>
        <v>42152</v>
      </c>
      <c r="B102" s="12" t="str">
        <f t="shared" si="21"/>
        <v>gio</v>
      </c>
      <c r="C102" s="12" t="e">
        <f t="shared" ca="1" si="22"/>
        <v>#NAME?</v>
      </c>
      <c r="D102" s="12">
        <f t="shared" si="23"/>
        <v>28</v>
      </c>
      <c r="E102" s="12">
        <f t="shared" si="24"/>
        <v>5</v>
      </c>
      <c r="F102" s="13">
        <f t="shared" si="25"/>
        <v>2015</v>
      </c>
      <c r="G102" s="11">
        <f t="shared" si="26"/>
        <v>41788</v>
      </c>
      <c r="H102" s="12" t="str">
        <f t="shared" si="27"/>
        <v>gio</v>
      </c>
      <c r="I102" s="14">
        <v>76</v>
      </c>
      <c r="J102" s="14">
        <v>100</v>
      </c>
      <c r="K102" s="55">
        <f t="shared" si="34"/>
        <v>0.76</v>
      </c>
      <c r="L102" s="15">
        <f t="shared" si="35"/>
        <v>7.6</v>
      </c>
      <c r="M102" s="71"/>
      <c r="N102" s="24"/>
      <c r="O102" s="54" t="e">
        <f t="shared" si="42"/>
        <v>#DIV/0!</v>
      </c>
      <c r="P102" s="24"/>
      <c r="Q102" s="53">
        <f t="shared" si="30"/>
        <v>-1</v>
      </c>
      <c r="R102" s="75">
        <v>80</v>
      </c>
      <c r="S102" s="64">
        <v>0</v>
      </c>
      <c r="T102" s="58"/>
      <c r="V102" s="3">
        <f t="shared" si="31"/>
        <v>13</v>
      </c>
      <c r="W102" s="3">
        <v>3</v>
      </c>
      <c r="X102" s="16">
        <v>1</v>
      </c>
      <c r="Y102" s="18">
        <f t="shared" si="37"/>
        <v>55.921548000000001</v>
      </c>
      <c r="Z102" s="18">
        <f t="shared" si="38"/>
        <v>67.721547999999999</v>
      </c>
      <c r="AA102" s="18">
        <f t="shared" si="39"/>
        <v>82.921548000000001</v>
      </c>
      <c r="AB102" s="18">
        <f t="shared" si="40"/>
        <v>94.921548000000001</v>
      </c>
      <c r="AC102" s="18">
        <f t="shared" si="41"/>
        <v>141.16874799999999</v>
      </c>
      <c r="AD102" s="20"/>
    </row>
    <row r="103" spans="1:30">
      <c r="A103" s="11">
        <f t="shared" si="33"/>
        <v>42153</v>
      </c>
      <c r="B103" s="12" t="str">
        <f t="shared" si="21"/>
        <v>ven</v>
      </c>
      <c r="C103" s="12" t="e">
        <f t="shared" ca="1" si="22"/>
        <v>#NAME?</v>
      </c>
      <c r="D103" s="12">
        <f t="shared" si="23"/>
        <v>29</v>
      </c>
      <c r="E103" s="12">
        <f t="shared" si="24"/>
        <v>5</v>
      </c>
      <c r="F103" s="13">
        <f t="shared" si="25"/>
        <v>2015</v>
      </c>
      <c r="G103" s="11">
        <f t="shared" si="26"/>
        <v>41789</v>
      </c>
      <c r="H103" s="12" t="str">
        <f t="shared" si="27"/>
        <v>ven</v>
      </c>
      <c r="I103" s="14">
        <v>92</v>
      </c>
      <c r="J103" s="14">
        <v>100</v>
      </c>
      <c r="K103" s="55">
        <f t="shared" si="34"/>
        <v>0.92</v>
      </c>
      <c r="L103" s="15">
        <f t="shared" si="35"/>
        <v>9.2000000000000011</v>
      </c>
      <c r="M103" s="71"/>
      <c r="N103" s="24"/>
      <c r="O103" s="54" t="e">
        <f t="shared" si="42"/>
        <v>#DIV/0!</v>
      </c>
      <c r="P103" s="24"/>
      <c r="Q103" s="53">
        <f t="shared" si="30"/>
        <v>-1</v>
      </c>
      <c r="R103" s="75">
        <v>80</v>
      </c>
      <c r="S103" s="64">
        <v>0</v>
      </c>
      <c r="T103" s="58"/>
      <c r="V103" s="3">
        <f t="shared" si="31"/>
        <v>13</v>
      </c>
      <c r="W103" s="3">
        <v>3</v>
      </c>
      <c r="X103" s="16">
        <v>1</v>
      </c>
      <c r="Y103" s="18">
        <f t="shared" si="37"/>
        <v>50.991371999999998</v>
      </c>
      <c r="Z103" s="18">
        <f t="shared" si="38"/>
        <v>63.591372</v>
      </c>
      <c r="AA103" s="18">
        <f t="shared" si="39"/>
        <v>81.991371999999998</v>
      </c>
      <c r="AB103" s="18">
        <f t="shared" si="40"/>
        <v>93.991371999999998</v>
      </c>
      <c r="AC103" s="18">
        <f t="shared" si="41"/>
        <v>141.55377200000001</v>
      </c>
      <c r="AD103" s="20"/>
    </row>
    <row r="104" spans="1:30">
      <c r="A104" s="11">
        <f t="shared" si="33"/>
        <v>42154</v>
      </c>
      <c r="B104" s="12" t="str">
        <f t="shared" si="21"/>
        <v>sab</v>
      </c>
      <c r="C104" s="12" t="e">
        <f t="shared" ca="1" si="22"/>
        <v>#NAME?</v>
      </c>
      <c r="D104" s="12">
        <f t="shared" si="23"/>
        <v>30</v>
      </c>
      <c r="E104" s="12">
        <f t="shared" si="24"/>
        <v>5</v>
      </c>
      <c r="F104" s="13">
        <f t="shared" si="25"/>
        <v>2015</v>
      </c>
      <c r="G104" s="11">
        <f t="shared" si="26"/>
        <v>41790</v>
      </c>
      <c r="H104" s="12" t="str">
        <f t="shared" si="27"/>
        <v>sab</v>
      </c>
      <c r="I104" s="14">
        <v>97</v>
      </c>
      <c r="J104" s="14">
        <v>100</v>
      </c>
      <c r="K104" s="55">
        <f t="shared" si="34"/>
        <v>0.97</v>
      </c>
      <c r="L104" s="15">
        <f t="shared" si="35"/>
        <v>9.6999999999999993</v>
      </c>
      <c r="M104" s="71"/>
      <c r="N104" s="24"/>
      <c r="O104" s="54" t="e">
        <f t="shared" si="42"/>
        <v>#DIV/0!</v>
      </c>
      <c r="P104" s="24"/>
      <c r="Q104" s="53">
        <f t="shared" si="30"/>
        <v>-1</v>
      </c>
      <c r="R104" s="75">
        <v>80</v>
      </c>
      <c r="S104" s="64">
        <v>0</v>
      </c>
      <c r="T104" s="58"/>
      <c r="V104" s="3">
        <f t="shared" si="31"/>
        <v>13</v>
      </c>
      <c r="W104" s="3">
        <v>3</v>
      </c>
      <c r="X104" s="16">
        <v>1</v>
      </c>
      <c r="Y104" s="18">
        <f t="shared" si="37"/>
        <v>49.164357000000003</v>
      </c>
      <c r="Z104" s="18">
        <f t="shared" si="38"/>
        <v>62.014357000000004</v>
      </c>
      <c r="AA104" s="18">
        <f t="shared" si="39"/>
        <v>81.414356999999995</v>
      </c>
      <c r="AB104" s="18">
        <f t="shared" si="40"/>
        <v>93.414356999999995</v>
      </c>
      <c r="AC104" s="18">
        <f t="shared" si="41"/>
        <v>141.38775699999999</v>
      </c>
      <c r="AD104" s="20"/>
    </row>
    <row r="105" spans="1:30">
      <c r="A105" s="11">
        <f t="shared" si="33"/>
        <v>42155</v>
      </c>
      <c r="B105" s="12" t="str">
        <f t="shared" si="21"/>
        <v>dom</v>
      </c>
      <c r="C105" s="12" t="e">
        <f t="shared" ca="1" si="22"/>
        <v>#NAME?</v>
      </c>
      <c r="D105" s="12">
        <f t="shared" si="23"/>
        <v>31</v>
      </c>
      <c r="E105" s="12">
        <f t="shared" si="24"/>
        <v>5</v>
      </c>
      <c r="F105" s="13">
        <f t="shared" si="25"/>
        <v>2015</v>
      </c>
      <c r="G105" s="11">
        <f t="shared" si="26"/>
        <v>41791</v>
      </c>
      <c r="H105" s="12" t="str">
        <f t="shared" si="27"/>
        <v>dom</v>
      </c>
      <c r="I105" s="14">
        <v>33</v>
      </c>
      <c r="J105" s="14">
        <v>100</v>
      </c>
      <c r="K105" s="55">
        <f t="shared" si="34"/>
        <v>0.33</v>
      </c>
      <c r="L105" s="15">
        <f t="shared" si="35"/>
        <v>3.3000000000000003</v>
      </c>
      <c r="M105" s="71"/>
      <c r="N105" s="24"/>
      <c r="O105" s="54" t="e">
        <f t="shared" si="42"/>
        <v>#DIV/0!</v>
      </c>
      <c r="P105" s="24"/>
      <c r="Q105" s="53">
        <f t="shared" si="30"/>
        <v>-1</v>
      </c>
      <c r="R105" s="75">
        <v>80</v>
      </c>
      <c r="S105" s="64">
        <v>0</v>
      </c>
      <c r="T105" s="58"/>
      <c r="V105" s="3">
        <f t="shared" si="31"/>
        <v>13</v>
      </c>
      <c r="W105" s="3">
        <v>3</v>
      </c>
      <c r="X105" s="16">
        <v>1</v>
      </c>
      <c r="Y105" s="18">
        <f t="shared" si="37"/>
        <v>62.252997000000001</v>
      </c>
      <c r="Z105" s="18">
        <f t="shared" si="38"/>
        <v>71.902996999999999</v>
      </c>
      <c r="AA105" s="18">
        <f t="shared" si="39"/>
        <v>78.502996999999993</v>
      </c>
      <c r="AB105" s="18">
        <f t="shared" si="40"/>
        <v>90.502996999999993</v>
      </c>
      <c r="AC105" s="18">
        <f t="shared" si="41"/>
        <v>133.215597</v>
      </c>
      <c r="AD105" s="20"/>
    </row>
    <row r="106" spans="1:30">
      <c r="A106" s="11">
        <f t="shared" si="33"/>
        <v>42156</v>
      </c>
      <c r="B106" s="12" t="str">
        <f t="shared" si="21"/>
        <v>lun</v>
      </c>
      <c r="C106" s="12" t="e">
        <f t="shared" ca="1" si="22"/>
        <v>#NAME?</v>
      </c>
      <c r="D106" s="12">
        <f t="shared" si="23"/>
        <v>1</v>
      </c>
      <c r="E106" s="12">
        <f t="shared" si="24"/>
        <v>6</v>
      </c>
      <c r="F106" s="13">
        <f t="shared" si="25"/>
        <v>2015</v>
      </c>
      <c r="G106" s="11">
        <f t="shared" si="26"/>
        <v>41792</v>
      </c>
      <c r="H106" s="12" t="str">
        <f t="shared" si="27"/>
        <v>lun</v>
      </c>
      <c r="I106" s="14">
        <v>34</v>
      </c>
      <c r="J106" s="14">
        <v>100</v>
      </c>
      <c r="K106" s="55">
        <f t="shared" si="34"/>
        <v>0.34</v>
      </c>
      <c r="L106" s="15">
        <f t="shared" si="35"/>
        <v>3.4000000000000004</v>
      </c>
      <c r="M106" s="71"/>
      <c r="N106" s="24"/>
      <c r="O106" s="54" t="e">
        <f t="shared" si="42"/>
        <v>#DIV/0!</v>
      </c>
      <c r="P106" s="24"/>
      <c r="Q106" s="53">
        <f t="shared" si="30"/>
        <v>-1</v>
      </c>
      <c r="R106" s="75">
        <v>80</v>
      </c>
      <c r="S106" s="64">
        <v>0</v>
      </c>
      <c r="T106" s="58"/>
      <c r="V106" s="3">
        <f t="shared" si="31"/>
        <v>13</v>
      </c>
      <c r="W106" s="3">
        <v>3</v>
      </c>
      <c r="X106" s="16">
        <v>1</v>
      </c>
      <c r="Y106" s="18">
        <f t="shared" si="37"/>
        <v>62.220287999999996</v>
      </c>
      <c r="Z106" s="18">
        <f t="shared" si="38"/>
        <v>71.920287999999999</v>
      </c>
      <c r="AA106" s="18">
        <f t="shared" si="39"/>
        <v>78.720287999999996</v>
      </c>
      <c r="AB106" s="18">
        <f t="shared" si="40"/>
        <v>90.720287999999996</v>
      </c>
      <c r="AC106" s="18">
        <f t="shared" si="41"/>
        <v>133.51508799999999</v>
      </c>
      <c r="AD106" s="20"/>
    </row>
    <row r="107" spans="1:30">
      <c r="A107" s="11">
        <f t="shared" si="33"/>
        <v>42157</v>
      </c>
      <c r="B107" s="12" t="str">
        <f t="shared" si="21"/>
        <v>mar</v>
      </c>
      <c r="C107" s="12" t="e">
        <f t="shared" ca="1" si="22"/>
        <v>#NAME?</v>
      </c>
      <c r="D107" s="12">
        <f t="shared" si="23"/>
        <v>2</v>
      </c>
      <c r="E107" s="12">
        <f t="shared" si="24"/>
        <v>6</v>
      </c>
      <c r="F107" s="13">
        <f t="shared" si="25"/>
        <v>2015</v>
      </c>
      <c r="G107" s="11">
        <f t="shared" si="26"/>
        <v>41793</v>
      </c>
      <c r="H107" s="12" t="str">
        <f t="shared" si="27"/>
        <v>mar</v>
      </c>
      <c r="I107" s="14">
        <v>45</v>
      </c>
      <c r="J107" s="14">
        <v>100</v>
      </c>
      <c r="K107" s="55">
        <f t="shared" si="34"/>
        <v>0.45</v>
      </c>
      <c r="L107" s="15">
        <f t="shared" si="35"/>
        <v>4.5</v>
      </c>
      <c r="M107" s="71"/>
      <c r="N107" s="24"/>
      <c r="O107" s="54" t="e">
        <f t="shared" si="42"/>
        <v>#DIV/0!</v>
      </c>
      <c r="P107" s="24"/>
      <c r="Q107" s="53">
        <f t="shared" si="30"/>
        <v>-1</v>
      </c>
      <c r="R107" s="75">
        <v>80</v>
      </c>
      <c r="S107" s="64">
        <v>0</v>
      </c>
      <c r="T107" s="58"/>
      <c r="V107" s="3">
        <f t="shared" si="31"/>
        <v>13</v>
      </c>
      <c r="W107" s="3">
        <v>3</v>
      </c>
      <c r="X107" s="16">
        <v>1</v>
      </c>
      <c r="Y107" s="18">
        <f t="shared" si="37"/>
        <v>61.500525000000003</v>
      </c>
      <c r="Z107" s="18">
        <f t="shared" si="38"/>
        <v>71.750524999999996</v>
      </c>
      <c r="AA107" s="18">
        <f t="shared" si="39"/>
        <v>80.750524999999996</v>
      </c>
      <c r="AB107" s="18">
        <f t="shared" si="40"/>
        <v>92.750524999999996</v>
      </c>
      <c r="AC107" s="18">
        <f t="shared" si="41"/>
        <v>136.44952499999999</v>
      </c>
      <c r="AD107" s="20"/>
    </row>
    <row r="108" spans="1:30">
      <c r="A108" s="11">
        <f t="shared" si="33"/>
        <v>42158</v>
      </c>
      <c r="B108" s="12" t="str">
        <f t="shared" si="21"/>
        <v>mer</v>
      </c>
      <c r="C108" s="12" t="e">
        <f t="shared" ca="1" si="22"/>
        <v>#NAME?</v>
      </c>
      <c r="D108" s="12">
        <f t="shared" si="23"/>
        <v>3</v>
      </c>
      <c r="E108" s="12">
        <f t="shared" si="24"/>
        <v>6</v>
      </c>
      <c r="F108" s="13">
        <f t="shared" si="25"/>
        <v>2015</v>
      </c>
      <c r="G108" s="11">
        <f t="shared" si="26"/>
        <v>41794</v>
      </c>
      <c r="H108" s="12" t="str">
        <f t="shared" si="27"/>
        <v>mer</v>
      </c>
      <c r="I108" s="14">
        <v>63</v>
      </c>
      <c r="J108" s="14">
        <v>100</v>
      </c>
      <c r="K108" s="55">
        <f t="shared" si="34"/>
        <v>0.63</v>
      </c>
      <c r="L108" s="15">
        <f t="shared" si="35"/>
        <v>6.3</v>
      </c>
      <c r="M108" s="71"/>
      <c r="N108" s="24"/>
      <c r="O108" s="54" t="e">
        <f t="shared" si="42"/>
        <v>#DIV/0!</v>
      </c>
      <c r="P108" s="24"/>
      <c r="Q108" s="53">
        <f t="shared" si="30"/>
        <v>-1</v>
      </c>
      <c r="R108" s="75">
        <v>80</v>
      </c>
      <c r="S108" s="64">
        <v>0</v>
      </c>
      <c r="T108" s="58"/>
      <c r="V108" s="3">
        <f t="shared" si="31"/>
        <v>13</v>
      </c>
      <c r="W108" s="3">
        <v>3</v>
      </c>
      <c r="X108" s="16">
        <v>1</v>
      </c>
      <c r="Y108" s="18">
        <f t="shared" si="37"/>
        <v>58.899236999999999</v>
      </c>
      <c r="Z108" s="18">
        <f t="shared" si="38"/>
        <v>70.049237000000005</v>
      </c>
      <c r="AA108" s="18">
        <f t="shared" si="39"/>
        <v>82.649236999999999</v>
      </c>
      <c r="AB108" s="18">
        <f t="shared" si="40"/>
        <v>94.649236999999999</v>
      </c>
      <c r="AC108" s="18">
        <f t="shared" si="41"/>
        <v>139.82783699999999</v>
      </c>
      <c r="AD108" s="20"/>
    </row>
    <row r="109" spans="1:30">
      <c r="A109" s="11">
        <f t="shared" si="33"/>
        <v>42159</v>
      </c>
      <c r="B109" s="12" t="str">
        <f t="shared" si="21"/>
        <v>gio</v>
      </c>
      <c r="C109" s="12" t="e">
        <f t="shared" ca="1" si="22"/>
        <v>#NAME?</v>
      </c>
      <c r="D109" s="12">
        <f t="shared" si="23"/>
        <v>4</v>
      </c>
      <c r="E109" s="12">
        <f t="shared" si="24"/>
        <v>6</v>
      </c>
      <c r="F109" s="13">
        <f t="shared" si="25"/>
        <v>2015</v>
      </c>
      <c r="G109" s="11">
        <f t="shared" si="26"/>
        <v>41795</v>
      </c>
      <c r="H109" s="12" t="str">
        <f t="shared" si="27"/>
        <v>gio</v>
      </c>
      <c r="I109" s="14">
        <v>77</v>
      </c>
      <c r="J109" s="14">
        <v>100</v>
      </c>
      <c r="K109" s="55">
        <f t="shared" si="34"/>
        <v>0.77</v>
      </c>
      <c r="L109" s="15">
        <f t="shared" si="35"/>
        <v>7.7</v>
      </c>
      <c r="M109" s="71"/>
      <c r="N109" s="24"/>
      <c r="O109" s="54" t="e">
        <f t="shared" si="42"/>
        <v>#DIV/0!</v>
      </c>
      <c r="P109" s="24"/>
      <c r="Q109" s="53">
        <f t="shared" si="30"/>
        <v>-1</v>
      </c>
      <c r="R109" s="75">
        <v>80</v>
      </c>
      <c r="S109" s="64">
        <v>0</v>
      </c>
      <c r="T109" s="58"/>
      <c r="V109" s="3">
        <f t="shared" si="31"/>
        <v>13</v>
      </c>
      <c r="W109" s="3">
        <v>3</v>
      </c>
      <c r="X109" s="16">
        <v>1</v>
      </c>
      <c r="Y109" s="18">
        <f t="shared" si="37"/>
        <v>55.654316999999999</v>
      </c>
      <c r="Z109" s="18">
        <f t="shared" si="38"/>
        <v>67.504317</v>
      </c>
      <c r="AA109" s="18">
        <f t="shared" si="39"/>
        <v>82.904316999999992</v>
      </c>
      <c r="AB109" s="18">
        <f t="shared" si="40"/>
        <v>94.904316999999992</v>
      </c>
      <c r="AC109" s="18">
        <f t="shared" si="41"/>
        <v>141.23371700000001</v>
      </c>
      <c r="AD109" s="20"/>
    </row>
    <row r="110" spans="1:30">
      <c r="A110" s="11">
        <f t="shared" si="33"/>
        <v>42160</v>
      </c>
      <c r="B110" s="12" t="str">
        <f t="shared" si="21"/>
        <v>ven</v>
      </c>
      <c r="C110" s="12" t="e">
        <f t="shared" ca="1" si="22"/>
        <v>#NAME?</v>
      </c>
      <c r="D110" s="12">
        <f t="shared" si="23"/>
        <v>5</v>
      </c>
      <c r="E110" s="12">
        <f t="shared" si="24"/>
        <v>6</v>
      </c>
      <c r="F110" s="13">
        <f t="shared" si="25"/>
        <v>2015</v>
      </c>
      <c r="G110" s="11">
        <f t="shared" si="26"/>
        <v>41796</v>
      </c>
      <c r="H110" s="12" t="str">
        <f t="shared" si="27"/>
        <v>ven</v>
      </c>
      <c r="I110" s="14">
        <v>37</v>
      </c>
      <c r="J110" s="14">
        <v>100</v>
      </c>
      <c r="K110" s="55">
        <f t="shared" si="34"/>
        <v>0.37</v>
      </c>
      <c r="L110" s="15">
        <f t="shared" si="35"/>
        <v>3.7</v>
      </c>
      <c r="M110" s="71"/>
      <c r="N110" s="24"/>
      <c r="O110" s="54" t="e">
        <f t="shared" si="42"/>
        <v>#DIV/0!</v>
      </c>
      <c r="P110" s="24"/>
      <c r="Q110" s="53">
        <f t="shared" si="30"/>
        <v>-1</v>
      </c>
      <c r="R110" s="75">
        <v>80</v>
      </c>
      <c r="S110" s="64">
        <v>0</v>
      </c>
      <c r="T110" s="58"/>
      <c r="V110" s="3">
        <f t="shared" si="31"/>
        <v>13</v>
      </c>
      <c r="W110" s="3">
        <v>3</v>
      </c>
      <c r="X110" s="16">
        <v>1</v>
      </c>
      <c r="Y110" s="18">
        <f t="shared" si="37"/>
        <v>62.089437000000004</v>
      </c>
      <c r="Z110" s="18">
        <f t="shared" si="38"/>
        <v>71.939436999999998</v>
      </c>
      <c r="AA110" s="18">
        <f t="shared" si="39"/>
        <v>79.339437000000004</v>
      </c>
      <c r="AB110" s="18">
        <f t="shared" si="40"/>
        <v>91.339437000000004</v>
      </c>
      <c r="AC110" s="18">
        <f t="shared" si="41"/>
        <v>134.38083699999999</v>
      </c>
      <c r="AD110" s="20"/>
    </row>
    <row r="111" spans="1:30">
      <c r="A111" s="11">
        <f t="shared" si="33"/>
        <v>42161</v>
      </c>
      <c r="B111" s="12" t="str">
        <f t="shared" si="21"/>
        <v>sab</v>
      </c>
      <c r="C111" s="12" t="e">
        <f t="shared" ca="1" si="22"/>
        <v>#NAME?</v>
      </c>
      <c r="D111" s="12">
        <f t="shared" si="23"/>
        <v>6</v>
      </c>
      <c r="E111" s="12">
        <f t="shared" si="24"/>
        <v>6</v>
      </c>
      <c r="F111" s="13">
        <f t="shared" si="25"/>
        <v>2015</v>
      </c>
      <c r="G111" s="11">
        <f t="shared" si="26"/>
        <v>41797</v>
      </c>
      <c r="H111" s="12" t="str">
        <f t="shared" si="27"/>
        <v>sab</v>
      </c>
      <c r="I111" s="14">
        <v>34</v>
      </c>
      <c r="J111" s="14">
        <v>100</v>
      </c>
      <c r="K111" s="55">
        <f t="shared" si="34"/>
        <v>0.34</v>
      </c>
      <c r="L111" s="15">
        <f t="shared" si="35"/>
        <v>3.4000000000000004</v>
      </c>
      <c r="M111" s="71"/>
      <c r="N111" s="24"/>
      <c r="O111" s="54" t="e">
        <f t="shared" si="42"/>
        <v>#DIV/0!</v>
      </c>
      <c r="P111" s="24"/>
      <c r="Q111" s="53">
        <f t="shared" si="30"/>
        <v>-1</v>
      </c>
      <c r="R111" s="75">
        <v>80</v>
      </c>
      <c r="S111" s="64">
        <v>0</v>
      </c>
      <c r="T111" s="58"/>
      <c r="V111" s="3">
        <f t="shared" si="31"/>
        <v>13</v>
      </c>
      <c r="W111" s="3">
        <v>3</v>
      </c>
      <c r="X111" s="16">
        <v>1</v>
      </c>
      <c r="Y111" s="18">
        <f t="shared" si="37"/>
        <v>62.220287999999996</v>
      </c>
      <c r="Z111" s="18">
        <f t="shared" si="38"/>
        <v>71.920287999999999</v>
      </c>
      <c r="AA111" s="18">
        <f t="shared" si="39"/>
        <v>78.720287999999996</v>
      </c>
      <c r="AB111" s="18">
        <f t="shared" si="40"/>
        <v>90.720287999999996</v>
      </c>
      <c r="AC111" s="18">
        <f t="shared" si="41"/>
        <v>133.51508799999999</v>
      </c>
      <c r="AD111" s="20"/>
    </row>
    <row r="112" spans="1:30">
      <c r="A112" s="11">
        <f t="shared" si="33"/>
        <v>42162</v>
      </c>
      <c r="B112" s="12" t="str">
        <f t="shared" si="21"/>
        <v>dom</v>
      </c>
      <c r="C112" s="12" t="e">
        <f t="shared" ca="1" si="22"/>
        <v>#NAME?</v>
      </c>
      <c r="D112" s="12">
        <f t="shared" si="23"/>
        <v>7</v>
      </c>
      <c r="E112" s="12">
        <f t="shared" si="24"/>
        <v>6</v>
      </c>
      <c r="F112" s="13">
        <f t="shared" si="25"/>
        <v>2015</v>
      </c>
      <c r="G112" s="11">
        <f t="shared" si="26"/>
        <v>41798</v>
      </c>
      <c r="H112" s="12" t="str">
        <f t="shared" si="27"/>
        <v>dom</v>
      </c>
      <c r="I112" s="14">
        <v>21</v>
      </c>
      <c r="J112" s="14">
        <v>100</v>
      </c>
      <c r="K112" s="55">
        <f t="shared" si="34"/>
        <v>0.21</v>
      </c>
      <c r="L112" s="15">
        <f t="shared" si="35"/>
        <v>2.1</v>
      </c>
      <c r="M112" s="71"/>
      <c r="N112" s="24"/>
      <c r="O112" s="54" t="e">
        <f t="shared" si="42"/>
        <v>#DIV/0!</v>
      </c>
      <c r="P112" s="24"/>
      <c r="Q112" s="53">
        <f t="shared" si="30"/>
        <v>-1</v>
      </c>
      <c r="R112" s="75">
        <v>80</v>
      </c>
      <c r="S112" s="64">
        <v>0</v>
      </c>
      <c r="T112" s="58"/>
      <c r="V112" s="3">
        <f t="shared" si="31"/>
        <v>13</v>
      </c>
      <c r="W112" s="3">
        <v>3</v>
      </c>
      <c r="X112" s="16">
        <v>1</v>
      </c>
      <c r="Y112" s="18">
        <f t="shared" si="37"/>
        <v>62.220092999999999</v>
      </c>
      <c r="Z112" s="18">
        <f t="shared" si="38"/>
        <v>71.270093000000003</v>
      </c>
      <c r="AA112" s="18">
        <f t="shared" si="39"/>
        <v>75.470093000000006</v>
      </c>
      <c r="AB112" s="18">
        <f t="shared" si="40"/>
        <v>87.470093000000006</v>
      </c>
      <c r="AC112" s="18">
        <f t="shared" si="41"/>
        <v>129.196293</v>
      </c>
      <c r="AD112" s="20"/>
    </row>
    <row r="113" spans="1:30">
      <c r="A113" s="11">
        <f t="shared" si="33"/>
        <v>42163</v>
      </c>
      <c r="B113" s="12" t="str">
        <f t="shared" si="21"/>
        <v>lun</v>
      </c>
      <c r="C113" s="12" t="e">
        <f t="shared" ca="1" si="22"/>
        <v>#NAME?</v>
      </c>
      <c r="D113" s="12">
        <f t="shared" si="23"/>
        <v>8</v>
      </c>
      <c r="E113" s="12">
        <f t="shared" si="24"/>
        <v>6</v>
      </c>
      <c r="F113" s="13">
        <f t="shared" si="25"/>
        <v>2015</v>
      </c>
      <c r="G113" s="11">
        <f t="shared" si="26"/>
        <v>41799</v>
      </c>
      <c r="H113" s="12" t="str">
        <f t="shared" si="27"/>
        <v>lun</v>
      </c>
      <c r="I113" s="14">
        <v>60</v>
      </c>
      <c r="J113" s="14">
        <v>100</v>
      </c>
      <c r="K113" s="55">
        <f t="shared" si="34"/>
        <v>0.6</v>
      </c>
      <c r="L113" s="15">
        <f t="shared" si="35"/>
        <v>6</v>
      </c>
      <c r="M113" s="71"/>
      <c r="N113" s="24"/>
      <c r="O113" s="54" t="e">
        <f t="shared" si="42"/>
        <v>#DIV/0!</v>
      </c>
      <c r="P113" s="24"/>
      <c r="Q113" s="53">
        <f t="shared" si="30"/>
        <v>-1</v>
      </c>
      <c r="R113" s="75">
        <v>80</v>
      </c>
      <c r="S113" s="64">
        <v>0</v>
      </c>
      <c r="T113" s="58"/>
      <c r="V113" s="3">
        <f t="shared" si="31"/>
        <v>13</v>
      </c>
      <c r="W113" s="3">
        <v>3</v>
      </c>
      <c r="X113" s="16">
        <v>1</v>
      </c>
      <c r="Y113" s="18">
        <f t="shared" si="37"/>
        <v>59.455500000000001</v>
      </c>
      <c r="Z113" s="18">
        <f t="shared" si="38"/>
        <v>70.455500000000001</v>
      </c>
      <c r="AA113" s="18">
        <f t="shared" si="39"/>
        <v>82.455500000000001</v>
      </c>
      <c r="AB113" s="18">
        <f t="shared" si="40"/>
        <v>94.455500000000001</v>
      </c>
      <c r="AC113" s="18">
        <f t="shared" si="41"/>
        <v>139.38749999999999</v>
      </c>
      <c r="AD113" s="20"/>
    </row>
    <row r="114" spans="1:30">
      <c r="A114" s="11">
        <f t="shared" si="33"/>
        <v>42164</v>
      </c>
      <c r="B114" s="12" t="str">
        <f t="shared" si="21"/>
        <v>mar</v>
      </c>
      <c r="C114" s="12" t="e">
        <f t="shared" ca="1" si="22"/>
        <v>#NAME?</v>
      </c>
      <c r="D114" s="12">
        <f t="shared" si="23"/>
        <v>9</v>
      </c>
      <c r="E114" s="12">
        <f t="shared" si="24"/>
        <v>6</v>
      </c>
      <c r="F114" s="13">
        <f t="shared" si="25"/>
        <v>2015</v>
      </c>
      <c r="G114" s="11">
        <f t="shared" si="26"/>
        <v>41800</v>
      </c>
      <c r="H114" s="12" t="str">
        <f t="shared" si="27"/>
        <v>mar</v>
      </c>
      <c r="I114" s="14">
        <v>87</v>
      </c>
      <c r="J114" s="14">
        <v>100</v>
      </c>
      <c r="K114" s="55">
        <f t="shared" si="34"/>
        <v>0.87</v>
      </c>
      <c r="L114" s="15">
        <f t="shared" si="35"/>
        <v>8.6999999999999993</v>
      </c>
      <c r="M114" s="71"/>
      <c r="N114" s="24"/>
      <c r="O114" s="54" t="e">
        <f t="shared" si="42"/>
        <v>#DIV/0!</v>
      </c>
      <c r="P114" s="24"/>
      <c r="Q114" s="53">
        <f t="shared" si="30"/>
        <v>-1</v>
      </c>
      <c r="R114" s="75">
        <v>80</v>
      </c>
      <c r="S114" s="64">
        <v>0</v>
      </c>
      <c r="T114" s="58"/>
      <c r="V114" s="3">
        <f t="shared" si="31"/>
        <v>13</v>
      </c>
      <c r="W114" s="3">
        <v>3</v>
      </c>
      <c r="X114" s="16">
        <v>1</v>
      </c>
      <c r="Y114" s="18">
        <f t="shared" si="37"/>
        <v>52.682037000000001</v>
      </c>
      <c r="Z114" s="18">
        <f t="shared" si="38"/>
        <v>65.032037000000003</v>
      </c>
      <c r="AA114" s="18">
        <f t="shared" si="39"/>
        <v>82.432037000000008</v>
      </c>
      <c r="AB114" s="18">
        <f t="shared" si="40"/>
        <v>94.432037000000008</v>
      </c>
      <c r="AC114" s="18">
        <f t="shared" si="41"/>
        <v>141.583437</v>
      </c>
      <c r="AD114" s="20"/>
    </row>
    <row r="115" spans="1:30">
      <c r="A115" s="11">
        <f t="shared" si="33"/>
        <v>42165</v>
      </c>
      <c r="B115" s="12" t="str">
        <f t="shared" si="21"/>
        <v>mer</v>
      </c>
      <c r="C115" s="12" t="e">
        <f t="shared" ca="1" si="22"/>
        <v>#NAME?</v>
      </c>
      <c r="D115" s="12">
        <f t="shared" si="23"/>
        <v>10</v>
      </c>
      <c r="E115" s="12">
        <f t="shared" si="24"/>
        <v>6</v>
      </c>
      <c r="F115" s="13">
        <f t="shared" si="25"/>
        <v>2015</v>
      </c>
      <c r="G115" s="11">
        <f t="shared" si="26"/>
        <v>41801</v>
      </c>
      <c r="H115" s="12" t="str">
        <f t="shared" si="27"/>
        <v>mer</v>
      </c>
      <c r="I115" s="14">
        <v>101</v>
      </c>
      <c r="J115" s="14">
        <v>100</v>
      </c>
      <c r="K115" s="55">
        <f t="shared" si="34"/>
        <v>1.01</v>
      </c>
      <c r="L115" s="15">
        <f t="shared" si="35"/>
        <v>10.1</v>
      </c>
      <c r="M115" s="71"/>
      <c r="N115" s="24"/>
      <c r="O115" s="54" t="e">
        <f t="shared" si="42"/>
        <v>#DIV/0!</v>
      </c>
      <c r="P115" s="24"/>
      <c r="Q115" s="53">
        <f t="shared" si="30"/>
        <v>-1</v>
      </c>
      <c r="R115" s="75">
        <v>80</v>
      </c>
      <c r="S115" s="64">
        <v>0</v>
      </c>
      <c r="T115" s="58"/>
      <c r="V115" s="3">
        <f t="shared" si="31"/>
        <v>13</v>
      </c>
      <c r="W115" s="3">
        <v>3</v>
      </c>
      <c r="X115" s="16">
        <v>1</v>
      </c>
      <c r="Y115" s="18">
        <f t="shared" si="37"/>
        <v>47.604573000000002</v>
      </c>
      <c r="Z115" s="18">
        <f t="shared" si="38"/>
        <v>60.654572999999999</v>
      </c>
      <c r="AA115" s="18">
        <f t="shared" si="39"/>
        <v>80.854573000000002</v>
      </c>
      <c r="AB115" s="18">
        <f t="shared" si="40"/>
        <v>92.854573000000002</v>
      </c>
      <c r="AC115" s="18">
        <f t="shared" si="41"/>
        <v>141.15677299999999</v>
      </c>
      <c r="AD115" s="20"/>
    </row>
    <row r="116" spans="1:30">
      <c r="A116" s="11">
        <f t="shared" si="33"/>
        <v>42166</v>
      </c>
      <c r="B116" s="12" t="str">
        <f t="shared" si="21"/>
        <v>gio</v>
      </c>
      <c r="C116" s="12" t="e">
        <f t="shared" ca="1" si="22"/>
        <v>#NAME?</v>
      </c>
      <c r="D116" s="12">
        <f t="shared" si="23"/>
        <v>11</v>
      </c>
      <c r="E116" s="12">
        <f t="shared" si="24"/>
        <v>6</v>
      </c>
      <c r="F116" s="13">
        <f t="shared" si="25"/>
        <v>2015</v>
      </c>
      <c r="G116" s="11">
        <f t="shared" si="26"/>
        <v>41802</v>
      </c>
      <c r="H116" s="12" t="str">
        <f t="shared" si="27"/>
        <v>gio</v>
      </c>
      <c r="I116" s="14">
        <v>85</v>
      </c>
      <c r="J116" s="14">
        <v>100</v>
      </c>
      <c r="K116" s="55">
        <f t="shared" si="34"/>
        <v>0.85</v>
      </c>
      <c r="L116" s="15">
        <f t="shared" si="35"/>
        <v>8.5</v>
      </c>
      <c r="M116" s="71"/>
      <c r="N116" s="24"/>
      <c r="O116" s="54" t="e">
        <f t="shared" si="42"/>
        <v>#DIV/0!</v>
      </c>
      <c r="P116" s="24"/>
      <c r="Q116" s="53">
        <f t="shared" si="30"/>
        <v>-1</v>
      </c>
      <c r="R116" s="75">
        <v>80</v>
      </c>
      <c r="S116" s="64">
        <v>0</v>
      </c>
      <c r="T116" s="58"/>
      <c r="V116" s="3">
        <f t="shared" si="31"/>
        <v>13</v>
      </c>
      <c r="W116" s="3">
        <v>3</v>
      </c>
      <c r="X116" s="16">
        <v>1</v>
      </c>
      <c r="Y116" s="18">
        <f t="shared" si="37"/>
        <v>53.320125000000004</v>
      </c>
      <c r="Z116" s="18">
        <f t="shared" si="38"/>
        <v>65.570125000000004</v>
      </c>
      <c r="AA116" s="18">
        <f t="shared" si="39"/>
        <v>82.570125000000004</v>
      </c>
      <c r="AB116" s="18">
        <f t="shared" si="40"/>
        <v>94.570125000000004</v>
      </c>
      <c r="AC116" s="18">
        <f t="shared" si="41"/>
        <v>141.55712500000001</v>
      </c>
      <c r="AD116" s="20"/>
    </row>
    <row r="117" spans="1:30">
      <c r="A117" s="11">
        <f t="shared" si="33"/>
        <v>42167</v>
      </c>
      <c r="B117" s="12" t="str">
        <f t="shared" si="21"/>
        <v>ven</v>
      </c>
      <c r="C117" s="12" t="e">
        <f t="shared" ca="1" si="22"/>
        <v>#NAME?</v>
      </c>
      <c r="D117" s="12">
        <f t="shared" si="23"/>
        <v>12</v>
      </c>
      <c r="E117" s="12">
        <f t="shared" si="24"/>
        <v>6</v>
      </c>
      <c r="F117" s="13">
        <f t="shared" si="25"/>
        <v>2015</v>
      </c>
      <c r="G117" s="11">
        <f t="shared" si="26"/>
        <v>41803</v>
      </c>
      <c r="H117" s="12" t="str">
        <f t="shared" si="27"/>
        <v>ven</v>
      </c>
      <c r="I117" s="14">
        <v>92</v>
      </c>
      <c r="J117" s="14">
        <v>100</v>
      </c>
      <c r="K117" s="55">
        <f t="shared" si="34"/>
        <v>0.92</v>
      </c>
      <c r="L117" s="15">
        <f t="shared" si="35"/>
        <v>9.2000000000000011</v>
      </c>
      <c r="M117" s="71"/>
      <c r="N117" s="24"/>
      <c r="O117" s="54" t="e">
        <f t="shared" si="42"/>
        <v>#DIV/0!</v>
      </c>
      <c r="P117" s="24"/>
      <c r="Q117" s="53">
        <f t="shared" si="30"/>
        <v>-1</v>
      </c>
      <c r="R117" s="75">
        <v>80</v>
      </c>
      <c r="S117" s="64">
        <v>0</v>
      </c>
      <c r="T117" s="58"/>
      <c r="V117" s="3">
        <f t="shared" si="31"/>
        <v>13</v>
      </c>
      <c r="W117" s="3">
        <v>3</v>
      </c>
      <c r="X117" s="16">
        <v>1</v>
      </c>
      <c r="Y117" s="18">
        <f t="shared" si="37"/>
        <v>50.991371999999998</v>
      </c>
      <c r="Z117" s="18">
        <f t="shared" si="38"/>
        <v>63.591372</v>
      </c>
      <c r="AA117" s="18">
        <f t="shared" si="39"/>
        <v>81.991371999999998</v>
      </c>
      <c r="AB117" s="18">
        <f t="shared" si="40"/>
        <v>93.991371999999998</v>
      </c>
      <c r="AC117" s="18">
        <f t="shared" si="41"/>
        <v>141.55377200000001</v>
      </c>
      <c r="AD117" s="20"/>
    </row>
    <row r="118" spans="1:30">
      <c r="A118" s="11">
        <f t="shared" si="33"/>
        <v>42168</v>
      </c>
      <c r="B118" s="12" t="str">
        <f t="shared" si="21"/>
        <v>sab</v>
      </c>
      <c r="C118" s="12" t="e">
        <f t="shared" ca="1" si="22"/>
        <v>#NAME?</v>
      </c>
      <c r="D118" s="12">
        <f t="shared" si="23"/>
        <v>13</v>
      </c>
      <c r="E118" s="12">
        <f t="shared" si="24"/>
        <v>6</v>
      </c>
      <c r="F118" s="13">
        <f t="shared" si="25"/>
        <v>2015</v>
      </c>
      <c r="G118" s="11">
        <f t="shared" si="26"/>
        <v>41804</v>
      </c>
      <c r="H118" s="12" t="str">
        <f t="shared" si="27"/>
        <v>sab</v>
      </c>
      <c r="I118" s="14">
        <v>44</v>
      </c>
      <c r="J118" s="14">
        <v>100</v>
      </c>
      <c r="K118" s="55">
        <f t="shared" si="34"/>
        <v>0.44</v>
      </c>
      <c r="L118" s="15">
        <f t="shared" si="35"/>
        <v>4.4000000000000004</v>
      </c>
      <c r="M118" s="71"/>
      <c r="N118" s="24"/>
      <c r="O118" s="54" t="e">
        <f t="shared" si="42"/>
        <v>#DIV/0!</v>
      </c>
      <c r="P118" s="24"/>
      <c r="Q118" s="53">
        <f t="shared" si="30"/>
        <v>-1</v>
      </c>
      <c r="R118" s="75">
        <v>80</v>
      </c>
      <c r="S118" s="64">
        <v>0</v>
      </c>
      <c r="T118" s="58"/>
      <c r="V118" s="3">
        <f t="shared" si="31"/>
        <v>13</v>
      </c>
      <c r="W118" s="3">
        <v>3</v>
      </c>
      <c r="X118" s="16">
        <v>1</v>
      </c>
      <c r="Y118" s="18">
        <f t="shared" si="37"/>
        <v>61.593227999999996</v>
      </c>
      <c r="Z118" s="18">
        <f t="shared" si="38"/>
        <v>71.793227999999999</v>
      </c>
      <c r="AA118" s="18">
        <f t="shared" si="39"/>
        <v>80.593227999999996</v>
      </c>
      <c r="AB118" s="18">
        <f t="shared" si="40"/>
        <v>92.593227999999996</v>
      </c>
      <c r="AC118" s="18">
        <f t="shared" si="41"/>
        <v>136.21002799999999</v>
      </c>
      <c r="AD118" s="20"/>
    </row>
    <row r="119" spans="1:30">
      <c r="A119" s="11">
        <f t="shared" si="33"/>
        <v>42169</v>
      </c>
      <c r="B119" s="12" t="str">
        <f t="shared" si="21"/>
        <v>dom</v>
      </c>
      <c r="C119" s="12" t="e">
        <f t="shared" ca="1" si="22"/>
        <v>#NAME?</v>
      </c>
      <c r="D119" s="12">
        <f t="shared" si="23"/>
        <v>14</v>
      </c>
      <c r="E119" s="12">
        <f t="shared" si="24"/>
        <v>6</v>
      </c>
      <c r="F119" s="13">
        <f t="shared" si="25"/>
        <v>2015</v>
      </c>
      <c r="G119" s="11">
        <f t="shared" si="26"/>
        <v>41805</v>
      </c>
      <c r="H119" s="12" t="str">
        <f t="shared" si="27"/>
        <v>dom</v>
      </c>
      <c r="I119" s="14">
        <v>27</v>
      </c>
      <c r="J119" s="14">
        <v>100</v>
      </c>
      <c r="K119" s="55">
        <f t="shared" si="34"/>
        <v>0.27</v>
      </c>
      <c r="L119" s="15">
        <f t="shared" si="35"/>
        <v>2.7</v>
      </c>
      <c r="M119" s="71"/>
      <c r="N119" s="24"/>
      <c r="O119" s="54" t="e">
        <f t="shared" si="42"/>
        <v>#DIV/0!</v>
      </c>
      <c r="P119" s="24"/>
      <c r="Q119" s="53">
        <f t="shared" si="30"/>
        <v>-1</v>
      </c>
      <c r="R119" s="75">
        <v>80</v>
      </c>
      <c r="S119" s="64">
        <v>0</v>
      </c>
      <c r="T119" s="58"/>
      <c r="V119" s="3">
        <f t="shared" si="31"/>
        <v>13</v>
      </c>
      <c r="W119" s="3">
        <v>3</v>
      </c>
      <c r="X119" s="16">
        <v>1</v>
      </c>
      <c r="Y119" s="18">
        <f t="shared" si="37"/>
        <v>62.334716999999998</v>
      </c>
      <c r="Z119" s="18">
        <f t="shared" si="38"/>
        <v>71.684717000000006</v>
      </c>
      <c r="AA119" s="18">
        <f t="shared" si="39"/>
        <v>77.084716999999998</v>
      </c>
      <c r="AB119" s="18">
        <f t="shared" si="40"/>
        <v>89.084716999999998</v>
      </c>
      <c r="AC119" s="18">
        <f t="shared" si="41"/>
        <v>131.30411699999999</v>
      </c>
      <c r="AD119" s="20"/>
    </row>
    <row r="120" spans="1:30">
      <c r="A120" s="11">
        <f t="shared" si="33"/>
        <v>42170</v>
      </c>
      <c r="B120" s="12" t="str">
        <f t="shared" si="21"/>
        <v>lun</v>
      </c>
      <c r="C120" s="12" t="e">
        <f t="shared" ca="1" si="22"/>
        <v>#NAME?</v>
      </c>
      <c r="D120" s="12">
        <f t="shared" si="23"/>
        <v>15</v>
      </c>
      <c r="E120" s="12">
        <f t="shared" si="24"/>
        <v>6</v>
      </c>
      <c r="F120" s="13">
        <f t="shared" si="25"/>
        <v>2015</v>
      </c>
      <c r="G120" s="11">
        <f t="shared" si="26"/>
        <v>41806</v>
      </c>
      <c r="H120" s="12" t="str">
        <f t="shared" si="27"/>
        <v>lun</v>
      </c>
      <c r="I120" s="14">
        <v>81</v>
      </c>
      <c r="J120" s="14">
        <v>100</v>
      </c>
      <c r="K120" s="55">
        <f t="shared" si="34"/>
        <v>0.81</v>
      </c>
      <c r="L120" s="15">
        <f t="shared" si="35"/>
        <v>8.1000000000000014</v>
      </c>
      <c r="M120" s="71"/>
      <c r="N120" s="24"/>
      <c r="O120" s="54" t="e">
        <f t="shared" si="42"/>
        <v>#DIV/0!</v>
      </c>
      <c r="P120" s="24"/>
      <c r="Q120" s="53">
        <f t="shared" si="30"/>
        <v>-1</v>
      </c>
      <c r="R120" s="75">
        <v>80</v>
      </c>
      <c r="S120" s="64">
        <v>0</v>
      </c>
      <c r="T120" s="58"/>
      <c r="V120" s="3">
        <f t="shared" si="31"/>
        <v>13</v>
      </c>
      <c r="W120" s="3">
        <v>3</v>
      </c>
      <c r="X120" s="16">
        <v>1</v>
      </c>
      <c r="Y120" s="18">
        <f t="shared" si="37"/>
        <v>54.530852999999993</v>
      </c>
      <c r="Z120" s="18">
        <f t="shared" si="38"/>
        <v>66.580852999999991</v>
      </c>
      <c r="AA120" s="18">
        <f t="shared" si="39"/>
        <v>82.780852999999993</v>
      </c>
      <c r="AB120" s="18">
        <f t="shared" si="40"/>
        <v>94.780852999999993</v>
      </c>
      <c r="AC120" s="18">
        <f t="shared" si="41"/>
        <v>141.439053</v>
      </c>
      <c r="AD120" s="20"/>
    </row>
    <row r="121" spans="1:30">
      <c r="A121" s="11">
        <f t="shared" si="33"/>
        <v>42171</v>
      </c>
      <c r="B121" s="12" t="str">
        <f t="shared" si="21"/>
        <v>mar</v>
      </c>
      <c r="C121" s="12" t="e">
        <f t="shared" ca="1" si="22"/>
        <v>#NAME?</v>
      </c>
      <c r="D121" s="12">
        <f t="shared" si="23"/>
        <v>16</v>
      </c>
      <c r="E121" s="12">
        <f t="shared" si="24"/>
        <v>6</v>
      </c>
      <c r="F121" s="13">
        <f t="shared" si="25"/>
        <v>2015</v>
      </c>
      <c r="G121" s="11">
        <f t="shared" si="26"/>
        <v>41807</v>
      </c>
      <c r="H121" s="12" t="str">
        <f t="shared" si="27"/>
        <v>mar</v>
      </c>
      <c r="I121" s="14">
        <v>103</v>
      </c>
      <c r="J121" s="14">
        <v>100</v>
      </c>
      <c r="K121" s="55">
        <f t="shared" si="34"/>
        <v>1.03</v>
      </c>
      <c r="L121" s="15">
        <f t="shared" si="35"/>
        <v>10.3</v>
      </c>
      <c r="M121" s="71"/>
      <c r="N121" s="24"/>
      <c r="O121" s="54" t="e">
        <f t="shared" si="42"/>
        <v>#DIV/0!</v>
      </c>
      <c r="P121" s="24"/>
      <c r="Q121" s="53">
        <f t="shared" si="30"/>
        <v>-1</v>
      </c>
      <c r="R121" s="75">
        <v>80</v>
      </c>
      <c r="S121" s="64">
        <v>0</v>
      </c>
      <c r="T121" s="58"/>
      <c r="V121" s="3">
        <f t="shared" si="31"/>
        <v>13</v>
      </c>
      <c r="W121" s="3">
        <v>3</v>
      </c>
      <c r="X121" s="16">
        <v>1</v>
      </c>
      <c r="Y121" s="18">
        <f t="shared" si="37"/>
        <v>46.791956999999996</v>
      </c>
      <c r="Z121" s="18">
        <f t="shared" si="38"/>
        <v>59.941957000000002</v>
      </c>
      <c r="AA121" s="18">
        <f t="shared" si="39"/>
        <v>80.541956999999996</v>
      </c>
      <c r="AB121" s="18">
        <f t="shared" si="40"/>
        <v>92.541956999999996</v>
      </c>
      <c r="AC121" s="18">
        <f t="shared" si="41"/>
        <v>141.008557</v>
      </c>
      <c r="AD121" s="20"/>
    </row>
    <row r="122" spans="1:30">
      <c r="A122" s="11">
        <f t="shared" si="33"/>
        <v>42172</v>
      </c>
      <c r="B122" s="12" t="str">
        <f t="shared" si="21"/>
        <v>mer</v>
      </c>
      <c r="C122" s="12" t="e">
        <f t="shared" ca="1" si="22"/>
        <v>#NAME?</v>
      </c>
      <c r="D122" s="12">
        <f t="shared" si="23"/>
        <v>17</v>
      </c>
      <c r="E122" s="12">
        <f t="shared" si="24"/>
        <v>6</v>
      </c>
      <c r="F122" s="13">
        <f t="shared" si="25"/>
        <v>2015</v>
      </c>
      <c r="G122" s="11">
        <f t="shared" si="26"/>
        <v>41808</v>
      </c>
      <c r="H122" s="12" t="str">
        <f t="shared" si="27"/>
        <v>mer</v>
      </c>
      <c r="I122" s="14">
        <v>95</v>
      </c>
      <c r="J122" s="14">
        <v>100</v>
      </c>
      <c r="K122" s="55">
        <f t="shared" si="34"/>
        <v>0.95</v>
      </c>
      <c r="L122" s="15">
        <f t="shared" si="35"/>
        <v>9.5</v>
      </c>
      <c r="M122" s="71"/>
      <c r="N122" s="24"/>
      <c r="O122" s="54" t="e">
        <f t="shared" si="42"/>
        <v>#DIV/0!</v>
      </c>
      <c r="P122" s="24"/>
      <c r="Q122" s="53">
        <f t="shared" si="30"/>
        <v>-1</v>
      </c>
      <c r="R122" s="75">
        <v>80</v>
      </c>
      <c r="S122" s="64">
        <v>0</v>
      </c>
      <c r="T122" s="58"/>
      <c r="V122" s="3">
        <f t="shared" si="31"/>
        <v>13</v>
      </c>
      <c r="W122" s="3">
        <v>3</v>
      </c>
      <c r="X122" s="16">
        <v>1</v>
      </c>
      <c r="Y122" s="18">
        <f t="shared" si="37"/>
        <v>49.911524999999997</v>
      </c>
      <c r="Z122" s="18">
        <f t="shared" si="38"/>
        <v>62.661524999999997</v>
      </c>
      <c r="AA122" s="18">
        <f t="shared" si="39"/>
        <v>81.661524999999997</v>
      </c>
      <c r="AB122" s="18">
        <f t="shared" si="40"/>
        <v>93.661524999999997</v>
      </c>
      <c r="AC122" s="18">
        <f t="shared" si="41"/>
        <v>141.47052500000001</v>
      </c>
      <c r="AD122" s="20"/>
    </row>
    <row r="123" spans="1:30">
      <c r="A123" s="11">
        <f t="shared" si="33"/>
        <v>42173</v>
      </c>
      <c r="B123" s="12" t="str">
        <f t="shared" si="21"/>
        <v>gio</v>
      </c>
      <c r="C123" s="12" t="e">
        <f t="shared" ca="1" si="22"/>
        <v>#NAME?</v>
      </c>
      <c r="D123" s="12">
        <f t="shared" si="23"/>
        <v>18</v>
      </c>
      <c r="E123" s="12">
        <f t="shared" si="24"/>
        <v>6</v>
      </c>
      <c r="F123" s="13">
        <f t="shared" si="25"/>
        <v>2015</v>
      </c>
      <c r="G123" s="11">
        <f t="shared" si="26"/>
        <v>41809</v>
      </c>
      <c r="H123" s="12" t="str">
        <f t="shared" si="27"/>
        <v>gio</v>
      </c>
      <c r="I123" s="14">
        <v>73</v>
      </c>
      <c r="J123" s="14">
        <v>100</v>
      </c>
      <c r="K123" s="55">
        <f t="shared" si="34"/>
        <v>0.73</v>
      </c>
      <c r="L123" s="15">
        <f t="shared" si="35"/>
        <v>7.3</v>
      </c>
      <c r="M123" s="71"/>
      <c r="N123" s="24"/>
      <c r="O123" s="54" t="e">
        <f t="shared" si="42"/>
        <v>#DIV/0!</v>
      </c>
      <c r="P123" s="24"/>
      <c r="Q123" s="53">
        <f t="shared" si="30"/>
        <v>-1</v>
      </c>
      <c r="R123" s="75">
        <v>80</v>
      </c>
      <c r="S123" s="64">
        <v>0</v>
      </c>
      <c r="T123" s="58"/>
      <c r="V123" s="3">
        <f t="shared" si="31"/>
        <v>13</v>
      </c>
      <c r="W123" s="3">
        <v>3</v>
      </c>
      <c r="X123" s="16">
        <v>1</v>
      </c>
      <c r="Y123" s="18">
        <f t="shared" si="37"/>
        <v>56.690517</v>
      </c>
      <c r="Z123" s="18">
        <f t="shared" si="38"/>
        <v>68.340517000000006</v>
      </c>
      <c r="AA123" s="18">
        <f t="shared" si="39"/>
        <v>82.940517</v>
      </c>
      <c r="AB123" s="18">
        <f t="shared" si="40"/>
        <v>94.940517</v>
      </c>
      <c r="AC123" s="18">
        <f t="shared" si="41"/>
        <v>140.94111699999999</v>
      </c>
      <c r="AD123" s="20"/>
    </row>
    <row r="124" spans="1:30">
      <c r="A124" s="11">
        <f t="shared" si="33"/>
        <v>42174</v>
      </c>
      <c r="B124" s="12" t="str">
        <f t="shared" si="21"/>
        <v>ven</v>
      </c>
      <c r="C124" s="12" t="e">
        <f t="shared" ca="1" si="22"/>
        <v>#NAME?</v>
      </c>
      <c r="D124" s="12">
        <f t="shared" si="23"/>
        <v>19</v>
      </c>
      <c r="E124" s="12">
        <f t="shared" si="24"/>
        <v>6</v>
      </c>
      <c r="F124" s="13">
        <f t="shared" si="25"/>
        <v>2015</v>
      </c>
      <c r="G124" s="11">
        <f t="shared" si="26"/>
        <v>41810</v>
      </c>
      <c r="H124" s="12" t="str">
        <f t="shared" si="27"/>
        <v>ven</v>
      </c>
      <c r="I124" s="14">
        <v>54</v>
      </c>
      <c r="J124" s="14">
        <v>100</v>
      </c>
      <c r="K124" s="55">
        <f t="shared" si="34"/>
        <v>0.54</v>
      </c>
      <c r="L124" s="15">
        <f t="shared" si="35"/>
        <v>5.4</v>
      </c>
      <c r="M124" s="71"/>
      <c r="N124" s="24"/>
      <c r="O124" s="54" t="e">
        <f t="shared" si="42"/>
        <v>#DIV/0!</v>
      </c>
      <c r="P124" s="24"/>
      <c r="Q124" s="53">
        <f t="shared" si="30"/>
        <v>-1</v>
      </c>
      <c r="R124" s="75">
        <v>80</v>
      </c>
      <c r="S124" s="64">
        <v>0</v>
      </c>
      <c r="T124" s="58"/>
      <c r="V124" s="3">
        <f t="shared" si="31"/>
        <v>13</v>
      </c>
      <c r="W124" s="3">
        <v>3</v>
      </c>
      <c r="X124" s="16">
        <v>1</v>
      </c>
      <c r="Y124" s="18">
        <f t="shared" si="37"/>
        <v>60.420768000000002</v>
      </c>
      <c r="Z124" s="18">
        <f t="shared" si="38"/>
        <v>71.120767999999998</v>
      </c>
      <c r="AA124" s="18">
        <f t="shared" si="39"/>
        <v>81.920767999999995</v>
      </c>
      <c r="AB124" s="18">
        <f t="shared" si="40"/>
        <v>93.920767999999995</v>
      </c>
      <c r="AC124" s="18">
        <f t="shared" si="41"/>
        <v>138.359568</v>
      </c>
      <c r="AD124" s="20"/>
    </row>
    <row r="125" spans="1:30">
      <c r="A125" s="11">
        <f t="shared" si="33"/>
        <v>42175</v>
      </c>
      <c r="B125" s="12" t="str">
        <f t="shared" si="21"/>
        <v>sab</v>
      </c>
      <c r="C125" s="12" t="e">
        <f t="shared" ca="1" si="22"/>
        <v>#NAME?</v>
      </c>
      <c r="D125" s="12">
        <f t="shared" si="23"/>
        <v>20</v>
      </c>
      <c r="E125" s="12">
        <f t="shared" si="24"/>
        <v>6</v>
      </c>
      <c r="F125" s="13">
        <f t="shared" si="25"/>
        <v>2015</v>
      </c>
      <c r="G125" s="11">
        <f t="shared" si="26"/>
        <v>41811</v>
      </c>
      <c r="H125" s="12" t="str">
        <f t="shared" si="27"/>
        <v>sab</v>
      </c>
      <c r="I125" s="14">
        <v>50</v>
      </c>
      <c r="J125" s="14">
        <v>100</v>
      </c>
      <c r="K125" s="55">
        <f t="shared" si="34"/>
        <v>0.5</v>
      </c>
      <c r="L125" s="15">
        <f t="shared" si="35"/>
        <v>5</v>
      </c>
      <c r="M125" s="71"/>
      <c r="N125" s="24"/>
      <c r="O125" s="54" t="e">
        <f t="shared" si="42"/>
        <v>#DIV/0!</v>
      </c>
      <c r="P125" s="24"/>
      <c r="Q125" s="53">
        <f t="shared" si="30"/>
        <v>-1</v>
      </c>
      <c r="R125" s="75">
        <v>80</v>
      </c>
      <c r="S125" s="64">
        <v>0</v>
      </c>
      <c r="T125" s="58"/>
      <c r="V125" s="3">
        <f t="shared" si="31"/>
        <v>13</v>
      </c>
      <c r="W125" s="3">
        <v>3</v>
      </c>
      <c r="X125" s="16">
        <v>1</v>
      </c>
      <c r="Y125" s="18">
        <f t="shared" si="37"/>
        <v>60.955199999999998</v>
      </c>
      <c r="Z125" s="18">
        <f t="shared" si="38"/>
        <v>71.455200000000005</v>
      </c>
      <c r="AA125" s="18">
        <f t="shared" si="39"/>
        <v>81.455200000000005</v>
      </c>
      <c r="AB125" s="18">
        <f t="shared" si="40"/>
        <v>93.455200000000005</v>
      </c>
      <c r="AC125" s="18">
        <f t="shared" si="41"/>
        <v>137.5652</v>
      </c>
      <c r="AD125" s="20"/>
    </row>
    <row r="126" spans="1:30">
      <c r="A126" s="11">
        <f t="shared" si="33"/>
        <v>42176</v>
      </c>
      <c r="B126" s="12" t="str">
        <f t="shared" si="21"/>
        <v>dom</v>
      </c>
      <c r="C126" s="12" t="e">
        <f t="shared" ca="1" si="22"/>
        <v>#NAME?</v>
      </c>
      <c r="D126" s="12">
        <f t="shared" si="23"/>
        <v>21</v>
      </c>
      <c r="E126" s="12">
        <f t="shared" si="24"/>
        <v>6</v>
      </c>
      <c r="F126" s="13">
        <f t="shared" si="25"/>
        <v>2015</v>
      </c>
      <c r="G126" s="11">
        <f t="shared" si="26"/>
        <v>41812</v>
      </c>
      <c r="H126" s="12" t="str">
        <f t="shared" si="27"/>
        <v>dom</v>
      </c>
      <c r="I126" s="14">
        <v>35</v>
      </c>
      <c r="J126" s="14">
        <v>100</v>
      </c>
      <c r="K126" s="55">
        <f t="shared" si="34"/>
        <v>0.35</v>
      </c>
      <c r="L126" s="15">
        <f t="shared" si="35"/>
        <v>3.5</v>
      </c>
      <c r="M126" s="71"/>
      <c r="N126" s="24"/>
      <c r="O126" s="54" t="e">
        <f t="shared" si="42"/>
        <v>#DIV/0!</v>
      </c>
      <c r="P126" s="24"/>
      <c r="Q126" s="53">
        <f t="shared" si="30"/>
        <v>-1</v>
      </c>
      <c r="R126" s="75">
        <v>80</v>
      </c>
      <c r="S126" s="64">
        <v>0</v>
      </c>
      <c r="T126" s="58"/>
      <c r="V126" s="3">
        <f t="shared" si="31"/>
        <v>13</v>
      </c>
      <c r="W126" s="3">
        <v>3</v>
      </c>
      <c r="X126" s="16">
        <v>1</v>
      </c>
      <c r="Y126" s="18">
        <f t="shared" si="37"/>
        <v>62.182124999999999</v>
      </c>
      <c r="Z126" s="18">
        <f t="shared" si="38"/>
        <v>71.932124999999999</v>
      </c>
      <c r="AA126" s="18">
        <f t="shared" si="39"/>
        <v>78.932124999999999</v>
      </c>
      <c r="AB126" s="18">
        <f t="shared" si="40"/>
        <v>90.932124999999999</v>
      </c>
      <c r="AC126" s="18">
        <f t="shared" si="41"/>
        <v>133.80912499999999</v>
      </c>
      <c r="AD126" s="20"/>
    </row>
    <row r="127" spans="1:30">
      <c r="A127" s="11">
        <f t="shared" si="33"/>
        <v>42177</v>
      </c>
      <c r="B127" s="12" t="str">
        <f t="shared" si="21"/>
        <v>lun</v>
      </c>
      <c r="C127" s="12" t="e">
        <f t="shared" ca="1" si="22"/>
        <v>#NAME?</v>
      </c>
      <c r="D127" s="12">
        <f t="shared" si="23"/>
        <v>22</v>
      </c>
      <c r="E127" s="12">
        <f t="shared" si="24"/>
        <v>6</v>
      </c>
      <c r="F127" s="13">
        <f t="shared" si="25"/>
        <v>2015</v>
      </c>
      <c r="G127" s="11">
        <f t="shared" si="26"/>
        <v>41813</v>
      </c>
      <c r="H127" s="12" t="str">
        <f t="shared" si="27"/>
        <v>lun</v>
      </c>
      <c r="I127" s="14">
        <v>78</v>
      </c>
      <c r="J127" s="14">
        <v>100</v>
      </c>
      <c r="K127" s="55">
        <f t="shared" si="34"/>
        <v>0.78</v>
      </c>
      <c r="L127" s="15">
        <f t="shared" si="35"/>
        <v>7.8000000000000007</v>
      </c>
      <c r="M127" s="71"/>
      <c r="N127" s="24"/>
      <c r="O127" s="54" t="e">
        <f t="shared" si="42"/>
        <v>#DIV/0!</v>
      </c>
      <c r="P127" s="24"/>
      <c r="Q127" s="53">
        <f t="shared" si="30"/>
        <v>-1</v>
      </c>
      <c r="R127" s="75">
        <v>80</v>
      </c>
      <c r="S127" s="64">
        <v>0</v>
      </c>
      <c r="T127" s="58"/>
      <c r="V127" s="3">
        <f t="shared" si="31"/>
        <v>13</v>
      </c>
      <c r="W127" s="3">
        <v>3</v>
      </c>
      <c r="X127" s="16">
        <v>1</v>
      </c>
      <c r="Y127" s="18">
        <f t="shared" si="37"/>
        <v>55.381631999999996</v>
      </c>
      <c r="Z127" s="18">
        <f t="shared" si="38"/>
        <v>67.281632000000002</v>
      </c>
      <c r="AA127" s="18">
        <f t="shared" si="39"/>
        <v>82.881631999999996</v>
      </c>
      <c r="AB127" s="18">
        <f t="shared" si="40"/>
        <v>94.881631999999996</v>
      </c>
      <c r="AC127" s="18">
        <f t="shared" si="41"/>
        <v>141.29323199999999</v>
      </c>
      <c r="AD127" s="20"/>
    </row>
    <row r="128" spans="1:30">
      <c r="A128" s="11">
        <f t="shared" si="33"/>
        <v>42178</v>
      </c>
      <c r="B128" s="12" t="str">
        <f t="shared" si="21"/>
        <v>mar</v>
      </c>
      <c r="C128" s="12" t="e">
        <f t="shared" ca="1" si="22"/>
        <v>#NAME?</v>
      </c>
      <c r="D128" s="12">
        <f t="shared" si="23"/>
        <v>23</v>
      </c>
      <c r="E128" s="12">
        <f t="shared" si="24"/>
        <v>6</v>
      </c>
      <c r="F128" s="13">
        <f t="shared" si="25"/>
        <v>2015</v>
      </c>
      <c r="G128" s="11">
        <f t="shared" si="26"/>
        <v>41814</v>
      </c>
      <c r="H128" s="12" t="str">
        <f t="shared" si="27"/>
        <v>mar</v>
      </c>
      <c r="I128" s="14">
        <v>75</v>
      </c>
      <c r="J128" s="14">
        <v>100</v>
      </c>
      <c r="K128" s="55">
        <f t="shared" si="34"/>
        <v>0.75</v>
      </c>
      <c r="L128" s="15">
        <f t="shared" si="35"/>
        <v>7.5</v>
      </c>
      <c r="M128" s="71"/>
      <c r="N128" s="24"/>
      <c r="O128" s="54" t="e">
        <f t="shared" si="42"/>
        <v>#DIV/0!</v>
      </c>
      <c r="P128" s="24"/>
      <c r="Q128" s="53">
        <f t="shared" si="30"/>
        <v>-1</v>
      </c>
      <c r="R128" s="75">
        <v>80</v>
      </c>
      <c r="S128" s="64">
        <v>0</v>
      </c>
      <c r="T128" s="58"/>
      <c r="V128" s="3">
        <f t="shared" si="31"/>
        <v>13</v>
      </c>
      <c r="W128" s="3">
        <v>3</v>
      </c>
      <c r="X128" s="16">
        <v>1</v>
      </c>
      <c r="Y128" s="18">
        <f t="shared" si="37"/>
        <v>56.183324999999996</v>
      </c>
      <c r="Z128" s="18">
        <f t="shared" si="38"/>
        <v>67.933324999999996</v>
      </c>
      <c r="AA128" s="18">
        <f t="shared" si="39"/>
        <v>82.933324999999996</v>
      </c>
      <c r="AB128" s="18">
        <f t="shared" si="40"/>
        <v>94.933324999999996</v>
      </c>
      <c r="AC128" s="18">
        <f t="shared" si="41"/>
        <v>141.09832499999999</v>
      </c>
      <c r="AD128" s="20"/>
    </row>
    <row r="129" spans="1:30">
      <c r="A129" s="11">
        <f t="shared" si="33"/>
        <v>42179</v>
      </c>
      <c r="B129" s="12" t="str">
        <f t="shared" si="21"/>
        <v>mer</v>
      </c>
      <c r="C129" s="12" t="e">
        <f t="shared" ca="1" si="22"/>
        <v>#NAME?</v>
      </c>
      <c r="D129" s="12">
        <f t="shared" si="23"/>
        <v>24</v>
      </c>
      <c r="E129" s="12">
        <f t="shared" si="24"/>
        <v>6</v>
      </c>
      <c r="F129" s="13">
        <f t="shared" si="25"/>
        <v>2015</v>
      </c>
      <c r="G129" s="11">
        <f t="shared" si="26"/>
        <v>41815</v>
      </c>
      <c r="H129" s="12" t="str">
        <f t="shared" si="27"/>
        <v>mer</v>
      </c>
      <c r="I129" s="14">
        <v>68</v>
      </c>
      <c r="J129" s="14">
        <v>100</v>
      </c>
      <c r="K129" s="55">
        <f t="shared" si="34"/>
        <v>0.68</v>
      </c>
      <c r="L129" s="15">
        <f t="shared" si="35"/>
        <v>6.8000000000000007</v>
      </c>
      <c r="M129" s="71"/>
      <c r="N129" s="24"/>
      <c r="O129" s="54" t="e">
        <f t="shared" si="42"/>
        <v>#DIV/0!</v>
      </c>
      <c r="P129" s="24"/>
      <c r="Q129" s="53">
        <f t="shared" si="30"/>
        <v>-1</v>
      </c>
      <c r="R129" s="75">
        <v>80</v>
      </c>
      <c r="S129" s="64">
        <v>0</v>
      </c>
      <c r="T129" s="58"/>
      <c r="V129" s="3">
        <f t="shared" si="31"/>
        <v>13</v>
      </c>
      <c r="W129" s="3">
        <v>3</v>
      </c>
      <c r="X129" s="16">
        <v>1</v>
      </c>
      <c r="Y129" s="18">
        <f t="shared" si="37"/>
        <v>57.863051999999996</v>
      </c>
      <c r="Z129" s="18">
        <f t="shared" si="38"/>
        <v>69.263052000000002</v>
      </c>
      <c r="AA129" s="18">
        <f t="shared" si="39"/>
        <v>82.863051999999996</v>
      </c>
      <c r="AB129" s="18">
        <f t="shared" si="40"/>
        <v>94.863051999999996</v>
      </c>
      <c r="AC129" s="18">
        <f t="shared" si="41"/>
        <v>140.452652</v>
      </c>
      <c r="AD129" s="20"/>
    </row>
    <row r="130" spans="1:30">
      <c r="A130" s="11">
        <f t="shared" si="33"/>
        <v>42180</v>
      </c>
      <c r="B130" s="12" t="str">
        <f t="shared" si="21"/>
        <v>gio</v>
      </c>
      <c r="C130" s="12" t="e">
        <f t="shared" ca="1" si="22"/>
        <v>#NAME?</v>
      </c>
      <c r="D130" s="12">
        <f t="shared" si="23"/>
        <v>25</v>
      </c>
      <c r="E130" s="12">
        <f t="shared" si="24"/>
        <v>6</v>
      </c>
      <c r="F130" s="13">
        <f t="shared" si="25"/>
        <v>2015</v>
      </c>
      <c r="G130" s="11">
        <f t="shared" si="26"/>
        <v>41816</v>
      </c>
      <c r="H130" s="12" t="str">
        <f t="shared" si="27"/>
        <v>gio</v>
      </c>
      <c r="I130" s="14">
        <v>66</v>
      </c>
      <c r="J130" s="14">
        <v>100</v>
      </c>
      <c r="K130" s="55">
        <f t="shared" si="34"/>
        <v>0.66</v>
      </c>
      <c r="L130" s="15">
        <f t="shared" si="35"/>
        <v>6.6000000000000005</v>
      </c>
      <c r="M130" s="71"/>
      <c r="N130" s="24"/>
      <c r="O130" s="54" t="e">
        <f t="shared" si="42"/>
        <v>#DIV/0!</v>
      </c>
      <c r="P130" s="24"/>
      <c r="Q130" s="53">
        <f t="shared" si="30"/>
        <v>-1</v>
      </c>
      <c r="R130" s="75">
        <v>80</v>
      </c>
      <c r="S130" s="64">
        <v>0</v>
      </c>
      <c r="T130" s="58"/>
      <c r="V130" s="3">
        <f t="shared" si="31"/>
        <v>13</v>
      </c>
      <c r="W130" s="3">
        <v>3</v>
      </c>
      <c r="X130" s="16">
        <v>1</v>
      </c>
      <c r="Y130" s="18">
        <f t="shared" si="37"/>
        <v>58.293887999999995</v>
      </c>
      <c r="Z130" s="18">
        <f t="shared" si="38"/>
        <v>69.593887999999993</v>
      </c>
      <c r="AA130" s="18">
        <f t="shared" si="39"/>
        <v>82.793887999999995</v>
      </c>
      <c r="AB130" s="18">
        <f t="shared" si="40"/>
        <v>94.793887999999995</v>
      </c>
      <c r="AC130" s="18">
        <f t="shared" si="41"/>
        <v>140.219088</v>
      </c>
      <c r="AD130" s="20"/>
    </row>
    <row r="131" spans="1:30">
      <c r="A131" s="11">
        <f t="shared" si="33"/>
        <v>42181</v>
      </c>
      <c r="B131" s="12" t="str">
        <f t="shared" ref="B131:B194" si="43">CHOOSE(WEEKDAY(A131,2),"lun","mar","mer","gio","ven","sab","dom")</f>
        <v>ven</v>
      </c>
      <c r="C131" s="12" t="e">
        <f t="shared" ref="C131:C194" ca="1" si="44">_xlfn.ISOWEEKNUM(A131)</f>
        <v>#NAME?</v>
      </c>
      <c r="D131" s="12">
        <f t="shared" ref="D131:D194" si="45">DAY(A131)</f>
        <v>26</v>
      </c>
      <c r="E131" s="12">
        <f t="shared" ref="E131:E194" si="46">MONTH(A131)</f>
        <v>6</v>
      </c>
      <c r="F131" s="13">
        <f t="shared" ref="F131:F194" si="47">YEAR(A131)</f>
        <v>2015</v>
      </c>
      <c r="G131" s="11">
        <f t="shared" ref="G131:G194" si="48">DATE(F131-1,E131,D131+1)</f>
        <v>41817</v>
      </c>
      <c r="H131" s="12" t="str">
        <f t="shared" ref="H131:H194" si="49">CHOOSE(WEEKDAY(G131,2),"lun","mar","mer","gio","ven","sab","dom")</f>
        <v>ven</v>
      </c>
      <c r="I131" s="14">
        <v>52</v>
      </c>
      <c r="J131" s="14">
        <v>100</v>
      </c>
      <c r="K131" s="55">
        <f t="shared" si="34"/>
        <v>0.52</v>
      </c>
      <c r="L131" s="15">
        <f t="shared" si="35"/>
        <v>5.2</v>
      </c>
      <c r="M131" s="71"/>
      <c r="N131" s="24"/>
      <c r="O131" s="54" t="e">
        <f t="shared" ref="O131:O194" si="50">+M131/N131</f>
        <v>#DIV/0!</v>
      </c>
      <c r="P131" s="24"/>
      <c r="Q131" s="53">
        <f t="shared" ref="Q131:Q194" si="51">+(P131-L131)/L131</f>
        <v>-1</v>
      </c>
      <c r="R131" s="75">
        <v>80</v>
      </c>
      <c r="S131" s="64">
        <v>0</v>
      </c>
      <c r="T131" s="58"/>
      <c r="V131" s="3">
        <f t="shared" ref="V131:V194" si="52">+W131+10</f>
        <v>13</v>
      </c>
      <c r="W131" s="3">
        <v>3</v>
      </c>
      <c r="X131" s="16">
        <v>1</v>
      </c>
      <c r="Y131" s="18">
        <f t="shared" si="37"/>
        <v>60.698892000000001</v>
      </c>
      <c r="Z131" s="18">
        <f t="shared" si="38"/>
        <v>71.298891999999995</v>
      </c>
      <c r="AA131" s="18">
        <f t="shared" si="39"/>
        <v>81.698892000000001</v>
      </c>
      <c r="AB131" s="18">
        <f t="shared" si="40"/>
        <v>93.698892000000001</v>
      </c>
      <c r="AC131" s="18">
        <f t="shared" si="41"/>
        <v>137.97329200000001</v>
      </c>
      <c r="AD131" s="20"/>
    </row>
    <row r="132" spans="1:30">
      <c r="A132" s="11">
        <f t="shared" ref="A132:A195" si="53">+A131+1</f>
        <v>42182</v>
      </c>
      <c r="B132" s="12" t="str">
        <f t="shared" si="43"/>
        <v>sab</v>
      </c>
      <c r="C132" s="12" t="e">
        <f t="shared" ca="1" si="44"/>
        <v>#NAME?</v>
      </c>
      <c r="D132" s="12">
        <f t="shared" si="45"/>
        <v>27</v>
      </c>
      <c r="E132" s="12">
        <f t="shared" si="46"/>
        <v>6</v>
      </c>
      <c r="F132" s="13">
        <f t="shared" si="47"/>
        <v>2015</v>
      </c>
      <c r="G132" s="11">
        <f t="shared" si="48"/>
        <v>41818</v>
      </c>
      <c r="H132" s="12" t="str">
        <f t="shared" si="49"/>
        <v>sab</v>
      </c>
      <c r="I132" s="14">
        <v>64</v>
      </c>
      <c r="J132" s="14">
        <v>100</v>
      </c>
      <c r="K132" s="55">
        <f t="shared" si="34"/>
        <v>0.64</v>
      </c>
      <c r="L132" s="15">
        <f t="shared" si="35"/>
        <v>6.4</v>
      </c>
      <c r="M132" s="71"/>
      <c r="N132" s="24"/>
      <c r="O132" s="54" t="e">
        <f t="shared" si="50"/>
        <v>#DIV/0!</v>
      </c>
      <c r="P132" s="24"/>
      <c r="Q132" s="53">
        <f t="shared" si="51"/>
        <v>-1</v>
      </c>
      <c r="R132" s="75">
        <v>80</v>
      </c>
      <c r="S132" s="64">
        <v>0</v>
      </c>
      <c r="T132" s="58"/>
      <c r="V132" s="3">
        <f t="shared" si="52"/>
        <v>13</v>
      </c>
      <c r="W132" s="3">
        <v>3</v>
      </c>
      <c r="X132" s="16">
        <v>1</v>
      </c>
      <c r="Y132" s="18">
        <f t="shared" si="37"/>
        <v>58.702908000000001</v>
      </c>
      <c r="Z132" s="18">
        <f t="shared" si="38"/>
        <v>69.902907999999996</v>
      </c>
      <c r="AA132" s="18">
        <f t="shared" si="39"/>
        <v>82.702907999999994</v>
      </c>
      <c r="AB132" s="18">
        <f t="shared" si="40"/>
        <v>94.702907999999994</v>
      </c>
      <c r="AC132" s="18">
        <f t="shared" si="41"/>
        <v>139.963708</v>
      </c>
      <c r="AD132" s="20"/>
    </row>
    <row r="133" spans="1:30">
      <c r="A133" s="11">
        <f t="shared" si="53"/>
        <v>42183</v>
      </c>
      <c r="B133" s="12" t="str">
        <f t="shared" si="43"/>
        <v>dom</v>
      </c>
      <c r="C133" s="12" t="e">
        <f t="shared" ca="1" si="44"/>
        <v>#NAME?</v>
      </c>
      <c r="D133" s="12">
        <f t="shared" si="45"/>
        <v>28</v>
      </c>
      <c r="E133" s="12">
        <f t="shared" si="46"/>
        <v>6</v>
      </c>
      <c r="F133" s="13">
        <f t="shared" si="47"/>
        <v>2015</v>
      </c>
      <c r="G133" s="11">
        <f t="shared" si="48"/>
        <v>41819</v>
      </c>
      <c r="H133" s="12" t="str">
        <f t="shared" si="49"/>
        <v>dom</v>
      </c>
      <c r="I133" s="14">
        <v>41</v>
      </c>
      <c r="J133" s="14">
        <v>100</v>
      </c>
      <c r="K133" s="55">
        <f t="shared" ref="K133:K196" si="54">+I133/J133</f>
        <v>0.41</v>
      </c>
      <c r="L133" s="15">
        <f t="shared" ref="L133:L196" si="55">+I133/J133*10</f>
        <v>4.0999999999999996</v>
      </c>
      <c r="M133" s="71"/>
      <c r="N133" s="24"/>
      <c r="O133" s="54" t="e">
        <f t="shared" si="50"/>
        <v>#DIV/0!</v>
      </c>
      <c r="P133" s="24"/>
      <c r="Q133" s="53">
        <f t="shared" si="51"/>
        <v>-1</v>
      </c>
      <c r="R133" s="75">
        <v>80</v>
      </c>
      <c r="S133" s="64">
        <v>0</v>
      </c>
      <c r="T133" s="58"/>
      <c r="V133" s="3">
        <f t="shared" si="52"/>
        <v>13</v>
      </c>
      <c r="W133" s="3">
        <v>3</v>
      </c>
      <c r="X133" s="16">
        <v>1</v>
      </c>
      <c r="Y133" s="18">
        <f t="shared" ref="Y133:Y196" si="56">(0.2727+(0.2727*(Q133))*L133^2+1.5*L133+60)</f>
        <v>61.838613000000002</v>
      </c>
      <c r="Z133" s="18">
        <f t="shared" ref="Z133:Z196" si="57">(0.2727+(0.2727*(Q133))*L133^2+2*L133+68)</f>
        <v>71.888613000000007</v>
      </c>
      <c r="AA133" s="18">
        <f t="shared" ref="AA133:AA196" si="58">(0.2727+(0.2727*(Q133))*L133^2+4*L133+68)</f>
        <v>80.088612999999995</v>
      </c>
      <c r="AB133" s="18">
        <f t="shared" ref="AB133:AB196" si="59">(0.2727+(0.2727*(Q133))*L133^2+4*L133+80)</f>
        <v>92.088612999999995</v>
      </c>
      <c r="AC133" s="18">
        <f t="shared" ref="AC133:AC196" si="60">(0.2727+(0.2727*(Q133))*L133^2+4.822*L133+120)</f>
        <v>135.45881299999999</v>
      </c>
      <c r="AD133" s="20"/>
    </row>
    <row r="134" spans="1:30">
      <c r="A134" s="11">
        <f t="shared" si="53"/>
        <v>42184</v>
      </c>
      <c r="B134" s="12" t="str">
        <f t="shared" si="43"/>
        <v>lun</v>
      </c>
      <c r="C134" s="12" t="e">
        <f t="shared" ca="1" si="44"/>
        <v>#NAME?</v>
      </c>
      <c r="D134" s="12">
        <f t="shared" si="45"/>
        <v>29</v>
      </c>
      <c r="E134" s="12">
        <f t="shared" si="46"/>
        <v>6</v>
      </c>
      <c r="F134" s="13">
        <f t="shared" si="47"/>
        <v>2015</v>
      </c>
      <c r="G134" s="11">
        <f t="shared" si="48"/>
        <v>41820</v>
      </c>
      <c r="H134" s="12" t="str">
        <f t="shared" si="49"/>
        <v>lun</v>
      </c>
      <c r="I134" s="14">
        <v>66</v>
      </c>
      <c r="J134" s="14">
        <v>100</v>
      </c>
      <c r="K134" s="55">
        <f t="shared" si="54"/>
        <v>0.66</v>
      </c>
      <c r="L134" s="15">
        <f t="shared" si="55"/>
        <v>6.6000000000000005</v>
      </c>
      <c r="M134" s="71"/>
      <c r="N134" s="24"/>
      <c r="O134" s="54" t="e">
        <f t="shared" si="50"/>
        <v>#DIV/0!</v>
      </c>
      <c r="P134" s="24"/>
      <c r="Q134" s="53">
        <f t="shared" si="51"/>
        <v>-1</v>
      </c>
      <c r="R134" s="75">
        <v>80</v>
      </c>
      <c r="S134" s="64">
        <v>0</v>
      </c>
      <c r="T134" s="58"/>
      <c r="V134" s="3">
        <f t="shared" si="52"/>
        <v>13</v>
      </c>
      <c r="W134" s="3">
        <v>3</v>
      </c>
      <c r="X134" s="16">
        <v>1</v>
      </c>
      <c r="Y134" s="18">
        <f t="shared" si="56"/>
        <v>58.293887999999995</v>
      </c>
      <c r="Z134" s="18">
        <f t="shared" si="57"/>
        <v>69.593887999999993</v>
      </c>
      <c r="AA134" s="18">
        <f t="shared" si="58"/>
        <v>82.793887999999995</v>
      </c>
      <c r="AB134" s="18">
        <f t="shared" si="59"/>
        <v>94.793887999999995</v>
      </c>
      <c r="AC134" s="18">
        <f t="shared" si="60"/>
        <v>140.219088</v>
      </c>
      <c r="AD134" s="20"/>
    </row>
    <row r="135" spans="1:30">
      <c r="A135" s="11">
        <f t="shared" si="53"/>
        <v>42185</v>
      </c>
      <c r="B135" s="12" t="str">
        <f t="shared" si="43"/>
        <v>mar</v>
      </c>
      <c r="C135" s="12" t="e">
        <f t="shared" ca="1" si="44"/>
        <v>#NAME?</v>
      </c>
      <c r="D135" s="12">
        <f t="shared" si="45"/>
        <v>30</v>
      </c>
      <c r="E135" s="12">
        <f t="shared" si="46"/>
        <v>6</v>
      </c>
      <c r="F135" s="13">
        <f t="shared" si="47"/>
        <v>2015</v>
      </c>
      <c r="G135" s="11">
        <f t="shared" si="48"/>
        <v>41821</v>
      </c>
      <c r="H135" s="12" t="str">
        <f t="shared" si="49"/>
        <v>mar</v>
      </c>
      <c r="I135" s="14">
        <v>64</v>
      </c>
      <c r="J135" s="14">
        <v>100</v>
      </c>
      <c r="K135" s="55">
        <f t="shared" si="54"/>
        <v>0.64</v>
      </c>
      <c r="L135" s="15">
        <f t="shared" si="55"/>
        <v>6.4</v>
      </c>
      <c r="M135" s="71"/>
      <c r="N135" s="24"/>
      <c r="O135" s="54" t="e">
        <f t="shared" si="50"/>
        <v>#DIV/0!</v>
      </c>
      <c r="P135" s="24"/>
      <c r="Q135" s="53">
        <f t="shared" si="51"/>
        <v>-1</v>
      </c>
      <c r="R135" s="75">
        <v>80</v>
      </c>
      <c r="S135" s="64">
        <v>0</v>
      </c>
      <c r="T135" s="58"/>
      <c r="V135" s="3">
        <f t="shared" si="52"/>
        <v>13</v>
      </c>
      <c r="W135" s="3">
        <v>3</v>
      </c>
      <c r="X135" s="16">
        <v>1</v>
      </c>
      <c r="Y135" s="18">
        <f t="shared" si="56"/>
        <v>58.702908000000001</v>
      </c>
      <c r="Z135" s="18">
        <f t="shared" si="57"/>
        <v>69.902907999999996</v>
      </c>
      <c r="AA135" s="18">
        <f t="shared" si="58"/>
        <v>82.702907999999994</v>
      </c>
      <c r="AB135" s="18">
        <f t="shared" si="59"/>
        <v>94.702907999999994</v>
      </c>
      <c r="AC135" s="18">
        <f t="shared" si="60"/>
        <v>139.963708</v>
      </c>
      <c r="AD135" s="20"/>
    </row>
    <row r="136" spans="1:30">
      <c r="A136" s="11">
        <f t="shared" si="53"/>
        <v>42186</v>
      </c>
      <c r="B136" s="12" t="str">
        <f t="shared" si="43"/>
        <v>mer</v>
      </c>
      <c r="C136" s="12" t="e">
        <f t="shared" ca="1" si="44"/>
        <v>#NAME?</v>
      </c>
      <c r="D136" s="12">
        <f t="shared" si="45"/>
        <v>1</v>
      </c>
      <c r="E136" s="12">
        <f t="shared" si="46"/>
        <v>7</v>
      </c>
      <c r="F136" s="13">
        <f t="shared" si="47"/>
        <v>2015</v>
      </c>
      <c r="G136" s="11">
        <f t="shared" si="48"/>
        <v>41822</v>
      </c>
      <c r="H136" s="12" t="str">
        <f t="shared" si="49"/>
        <v>mer</v>
      </c>
      <c r="I136" s="14">
        <v>67</v>
      </c>
      <c r="J136" s="14">
        <v>100</v>
      </c>
      <c r="K136" s="55">
        <f t="shared" si="54"/>
        <v>0.67</v>
      </c>
      <c r="L136" s="15">
        <f t="shared" si="55"/>
        <v>6.7</v>
      </c>
      <c r="M136" s="71"/>
      <c r="N136" s="24"/>
      <c r="O136" s="54" t="e">
        <f t="shared" si="50"/>
        <v>#DIV/0!</v>
      </c>
      <c r="P136" s="24"/>
      <c r="Q136" s="53">
        <f t="shared" si="51"/>
        <v>-1</v>
      </c>
      <c r="R136" s="75">
        <v>80</v>
      </c>
      <c r="S136" s="64">
        <v>0</v>
      </c>
      <c r="T136" s="58"/>
      <c r="V136" s="3">
        <f t="shared" si="52"/>
        <v>13</v>
      </c>
      <c r="W136" s="3">
        <v>3</v>
      </c>
      <c r="X136" s="16">
        <v>1</v>
      </c>
      <c r="Y136" s="18">
        <f t="shared" si="56"/>
        <v>58.081197000000003</v>
      </c>
      <c r="Z136" s="18">
        <f t="shared" si="57"/>
        <v>69.431196999999997</v>
      </c>
      <c r="AA136" s="18">
        <f t="shared" si="58"/>
        <v>82.831197000000003</v>
      </c>
      <c r="AB136" s="18">
        <f t="shared" si="59"/>
        <v>94.831197000000003</v>
      </c>
      <c r="AC136" s="18">
        <f t="shared" si="60"/>
        <v>140.33859699999999</v>
      </c>
      <c r="AD136" s="20"/>
    </row>
    <row r="137" spans="1:30">
      <c r="A137" s="11">
        <f t="shared" si="53"/>
        <v>42187</v>
      </c>
      <c r="B137" s="12" t="str">
        <f t="shared" si="43"/>
        <v>gio</v>
      </c>
      <c r="C137" s="12" t="e">
        <f t="shared" ca="1" si="44"/>
        <v>#NAME?</v>
      </c>
      <c r="D137" s="12">
        <f t="shared" si="45"/>
        <v>2</v>
      </c>
      <c r="E137" s="12">
        <f t="shared" si="46"/>
        <v>7</v>
      </c>
      <c r="F137" s="13">
        <f t="shared" si="47"/>
        <v>2015</v>
      </c>
      <c r="G137" s="11">
        <f t="shared" si="48"/>
        <v>41823</v>
      </c>
      <c r="H137" s="12" t="str">
        <f t="shared" si="49"/>
        <v>gio</v>
      </c>
      <c r="I137" s="14">
        <v>73</v>
      </c>
      <c r="J137" s="14">
        <v>100</v>
      </c>
      <c r="K137" s="55">
        <f t="shared" si="54"/>
        <v>0.73</v>
      </c>
      <c r="L137" s="15">
        <f t="shared" si="55"/>
        <v>7.3</v>
      </c>
      <c r="M137" s="71"/>
      <c r="N137" s="24"/>
      <c r="O137" s="54" t="e">
        <f t="shared" si="50"/>
        <v>#DIV/0!</v>
      </c>
      <c r="P137" s="24"/>
      <c r="Q137" s="53">
        <f t="shared" si="51"/>
        <v>-1</v>
      </c>
      <c r="R137" s="75">
        <v>80</v>
      </c>
      <c r="S137" s="64">
        <v>0</v>
      </c>
      <c r="T137" s="58"/>
      <c r="V137" s="3">
        <f t="shared" si="52"/>
        <v>13</v>
      </c>
      <c r="W137" s="3">
        <v>3</v>
      </c>
      <c r="X137" s="16">
        <v>1</v>
      </c>
      <c r="Y137" s="18">
        <f t="shared" si="56"/>
        <v>56.690517</v>
      </c>
      <c r="Z137" s="18">
        <f t="shared" si="57"/>
        <v>68.340517000000006</v>
      </c>
      <c r="AA137" s="18">
        <f t="shared" si="58"/>
        <v>82.940517</v>
      </c>
      <c r="AB137" s="18">
        <f t="shared" si="59"/>
        <v>94.940517</v>
      </c>
      <c r="AC137" s="18">
        <f t="shared" si="60"/>
        <v>140.94111699999999</v>
      </c>
      <c r="AD137" s="20"/>
    </row>
    <row r="138" spans="1:30">
      <c r="A138" s="11">
        <f t="shared" si="53"/>
        <v>42188</v>
      </c>
      <c r="B138" s="12" t="str">
        <f t="shared" si="43"/>
        <v>ven</v>
      </c>
      <c r="C138" s="12" t="e">
        <f t="shared" ca="1" si="44"/>
        <v>#NAME?</v>
      </c>
      <c r="D138" s="12">
        <f t="shared" si="45"/>
        <v>3</v>
      </c>
      <c r="E138" s="12">
        <f t="shared" si="46"/>
        <v>7</v>
      </c>
      <c r="F138" s="13">
        <f t="shared" si="47"/>
        <v>2015</v>
      </c>
      <c r="G138" s="11">
        <f t="shared" si="48"/>
        <v>41824</v>
      </c>
      <c r="H138" s="12" t="str">
        <f t="shared" si="49"/>
        <v>ven</v>
      </c>
      <c r="I138" s="14">
        <v>59</v>
      </c>
      <c r="J138" s="14">
        <v>100</v>
      </c>
      <c r="K138" s="55">
        <f t="shared" si="54"/>
        <v>0.59</v>
      </c>
      <c r="L138" s="15">
        <f t="shared" si="55"/>
        <v>5.8999999999999995</v>
      </c>
      <c r="M138" s="71"/>
      <c r="N138" s="24"/>
      <c r="O138" s="54" t="e">
        <f t="shared" si="50"/>
        <v>#DIV/0!</v>
      </c>
      <c r="P138" s="24"/>
      <c r="Q138" s="53">
        <f t="shared" si="51"/>
        <v>-1</v>
      </c>
      <c r="R138" s="75">
        <v>80</v>
      </c>
      <c r="S138" s="64">
        <v>0</v>
      </c>
      <c r="T138" s="58"/>
      <c r="V138" s="3">
        <f t="shared" si="52"/>
        <v>13</v>
      </c>
      <c r="W138" s="3">
        <v>3</v>
      </c>
      <c r="X138" s="16">
        <v>1</v>
      </c>
      <c r="Y138" s="18">
        <f t="shared" si="56"/>
        <v>59.630013000000005</v>
      </c>
      <c r="Z138" s="18">
        <f t="shared" si="57"/>
        <v>70.580013000000008</v>
      </c>
      <c r="AA138" s="18">
        <f t="shared" si="58"/>
        <v>82.380013000000005</v>
      </c>
      <c r="AB138" s="18">
        <f t="shared" si="59"/>
        <v>94.380013000000005</v>
      </c>
      <c r="AC138" s="18">
        <f t="shared" si="60"/>
        <v>139.22981300000001</v>
      </c>
      <c r="AD138" s="20"/>
    </row>
    <row r="139" spans="1:30">
      <c r="A139" s="11">
        <f t="shared" si="53"/>
        <v>42189</v>
      </c>
      <c r="B139" s="12" t="str">
        <f t="shared" si="43"/>
        <v>sab</v>
      </c>
      <c r="C139" s="12" t="e">
        <f t="shared" ca="1" si="44"/>
        <v>#NAME?</v>
      </c>
      <c r="D139" s="12">
        <f t="shared" si="45"/>
        <v>4</v>
      </c>
      <c r="E139" s="12">
        <f t="shared" si="46"/>
        <v>7</v>
      </c>
      <c r="F139" s="13">
        <f t="shared" si="47"/>
        <v>2015</v>
      </c>
      <c r="G139" s="11">
        <f t="shared" si="48"/>
        <v>41825</v>
      </c>
      <c r="H139" s="12" t="str">
        <f t="shared" si="49"/>
        <v>sab</v>
      </c>
      <c r="I139" s="14">
        <v>30</v>
      </c>
      <c r="J139" s="14">
        <v>100</v>
      </c>
      <c r="K139" s="55">
        <f t="shared" si="54"/>
        <v>0.3</v>
      </c>
      <c r="L139" s="15">
        <f t="shared" si="55"/>
        <v>3</v>
      </c>
      <c r="M139" s="71"/>
      <c r="N139" s="24"/>
      <c r="O139" s="54" t="e">
        <f t="shared" si="50"/>
        <v>#DIV/0!</v>
      </c>
      <c r="P139" s="24"/>
      <c r="Q139" s="53">
        <f t="shared" si="51"/>
        <v>-1</v>
      </c>
      <c r="R139" s="75">
        <v>80</v>
      </c>
      <c r="S139" s="64">
        <v>0</v>
      </c>
      <c r="T139" s="58"/>
      <c r="V139" s="3">
        <f t="shared" si="52"/>
        <v>13</v>
      </c>
      <c r="W139" s="3">
        <v>3</v>
      </c>
      <c r="X139" s="16">
        <v>1</v>
      </c>
      <c r="Y139" s="18">
        <f t="shared" si="56"/>
        <v>62.318399999999997</v>
      </c>
      <c r="Z139" s="18">
        <f t="shared" si="57"/>
        <v>71.818399999999997</v>
      </c>
      <c r="AA139" s="18">
        <f t="shared" si="58"/>
        <v>77.818399999999997</v>
      </c>
      <c r="AB139" s="18">
        <f t="shared" si="59"/>
        <v>89.818399999999997</v>
      </c>
      <c r="AC139" s="18">
        <f t="shared" si="60"/>
        <v>132.28440000000001</v>
      </c>
      <c r="AD139" s="20"/>
    </row>
    <row r="140" spans="1:30">
      <c r="A140" s="11">
        <f t="shared" si="53"/>
        <v>42190</v>
      </c>
      <c r="B140" s="12" t="str">
        <f t="shared" si="43"/>
        <v>dom</v>
      </c>
      <c r="C140" s="12" t="e">
        <f t="shared" ca="1" si="44"/>
        <v>#NAME?</v>
      </c>
      <c r="D140" s="12">
        <f t="shared" si="45"/>
        <v>5</v>
      </c>
      <c r="E140" s="12">
        <f t="shared" si="46"/>
        <v>7</v>
      </c>
      <c r="F140" s="13">
        <f t="shared" si="47"/>
        <v>2015</v>
      </c>
      <c r="G140" s="11">
        <f t="shared" si="48"/>
        <v>41826</v>
      </c>
      <c r="H140" s="12" t="str">
        <f t="shared" si="49"/>
        <v>dom</v>
      </c>
      <c r="I140" s="14">
        <v>37</v>
      </c>
      <c r="J140" s="14">
        <v>100</v>
      </c>
      <c r="K140" s="55">
        <f t="shared" si="54"/>
        <v>0.37</v>
      </c>
      <c r="L140" s="15">
        <f t="shared" si="55"/>
        <v>3.7</v>
      </c>
      <c r="M140" s="71"/>
      <c r="N140" s="24"/>
      <c r="O140" s="54" t="e">
        <f t="shared" si="50"/>
        <v>#DIV/0!</v>
      </c>
      <c r="P140" s="24"/>
      <c r="Q140" s="53">
        <f t="shared" si="51"/>
        <v>-1</v>
      </c>
      <c r="R140" s="75">
        <v>80</v>
      </c>
      <c r="S140" s="64">
        <v>0</v>
      </c>
      <c r="T140" s="58"/>
      <c r="V140" s="3">
        <f t="shared" si="52"/>
        <v>13</v>
      </c>
      <c r="W140" s="3">
        <v>3</v>
      </c>
      <c r="X140" s="16">
        <v>1</v>
      </c>
      <c r="Y140" s="18">
        <f t="shared" si="56"/>
        <v>62.089437000000004</v>
      </c>
      <c r="Z140" s="18">
        <f t="shared" si="57"/>
        <v>71.939436999999998</v>
      </c>
      <c r="AA140" s="18">
        <f t="shared" si="58"/>
        <v>79.339437000000004</v>
      </c>
      <c r="AB140" s="18">
        <f t="shared" si="59"/>
        <v>91.339437000000004</v>
      </c>
      <c r="AC140" s="18">
        <f t="shared" si="60"/>
        <v>134.38083699999999</v>
      </c>
      <c r="AD140" s="20"/>
    </row>
    <row r="141" spans="1:30">
      <c r="A141" s="11">
        <f t="shared" si="53"/>
        <v>42191</v>
      </c>
      <c r="B141" s="12" t="str">
        <f t="shared" si="43"/>
        <v>lun</v>
      </c>
      <c r="C141" s="12" t="e">
        <f t="shared" ca="1" si="44"/>
        <v>#NAME?</v>
      </c>
      <c r="D141" s="12">
        <f t="shared" si="45"/>
        <v>6</v>
      </c>
      <c r="E141" s="12">
        <f t="shared" si="46"/>
        <v>7</v>
      </c>
      <c r="F141" s="13">
        <f t="shared" si="47"/>
        <v>2015</v>
      </c>
      <c r="G141" s="11">
        <f t="shared" si="48"/>
        <v>41827</v>
      </c>
      <c r="H141" s="12" t="str">
        <f t="shared" si="49"/>
        <v>lun</v>
      </c>
      <c r="I141" s="14">
        <v>64</v>
      </c>
      <c r="J141" s="14">
        <v>100</v>
      </c>
      <c r="K141" s="55">
        <f t="shared" si="54"/>
        <v>0.64</v>
      </c>
      <c r="L141" s="15">
        <f t="shared" si="55"/>
        <v>6.4</v>
      </c>
      <c r="M141" s="71"/>
      <c r="N141" s="24"/>
      <c r="O141" s="54" t="e">
        <f t="shared" si="50"/>
        <v>#DIV/0!</v>
      </c>
      <c r="P141" s="24"/>
      <c r="Q141" s="53">
        <f t="shared" si="51"/>
        <v>-1</v>
      </c>
      <c r="R141" s="75">
        <v>80</v>
      </c>
      <c r="S141" s="64">
        <v>0</v>
      </c>
      <c r="T141" s="58"/>
      <c r="V141" s="3">
        <f t="shared" si="52"/>
        <v>13</v>
      </c>
      <c r="W141" s="3">
        <v>3</v>
      </c>
      <c r="X141" s="16">
        <v>1</v>
      </c>
      <c r="Y141" s="18">
        <f t="shared" si="56"/>
        <v>58.702908000000001</v>
      </c>
      <c r="Z141" s="18">
        <f t="shared" si="57"/>
        <v>69.902907999999996</v>
      </c>
      <c r="AA141" s="18">
        <f t="shared" si="58"/>
        <v>82.702907999999994</v>
      </c>
      <c r="AB141" s="18">
        <f t="shared" si="59"/>
        <v>94.702907999999994</v>
      </c>
      <c r="AC141" s="18">
        <f t="shared" si="60"/>
        <v>139.963708</v>
      </c>
      <c r="AD141" s="20"/>
    </row>
    <row r="142" spans="1:30">
      <c r="A142" s="11">
        <f t="shared" si="53"/>
        <v>42192</v>
      </c>
      <c r="B142" s="12" t="str">
        <f t="shared" si="43"/>
        <v>mar</v>
      </c>
      <c r="C142" s="12" t="e">
        <f t="shared" ca="1" si="44"/>
        <v>#NAME?</v>
      </c>
      <c r="D142" s="12">
        <f t="shared" si="45"/>
        <v>7</v>
      </c>
      <c r="E142" s="12">
        <f t="shared" si="46"/>
        <v>7</v>
      </c>
      <c r="F142" s="13">
        <f t="shared" si="47"/>
        <v>2015</v>
      </c>
      <c r="G142" s="11">
        <f t="shared" si="48"/>
        <v>41828</v>
      </c>
      <c r="H142" s="12" t="str">
        <f t="shared" si="49"/>
        <v>mar</v>
      </c>
      <c r="I142" s="14">
        <v>94</v>
      </c>
      <c r="J142" s="14">
        <v>100</v>
      </c>
      <c r="K142" s="55">
        <f t="shared" si="54"/>
        <v>0.94</v>
      </c>
      <c r="L142" s="15">
        <f t="shared" si="55"/>
        <v>9.3999999999999986</v>
      </c>
      <c r="M142" s="71"/>
      <c r="N142" s="24"/>
      <c r="O142" s="54" t="e">
        <f t="shared" si="50"/>
        <v>#DIV/0!</v>
      </c>
      <c r="P142" s="24"/>
      <c r="Q142" s="53">
        <f t="shared" si="51"/>
        <v>-1</v>
      </c>
      <c r="R142" s="75">
        <v>80</v>
      </c>
      <c r="S142" s="64">
        <v>0</v>
      </c>
      <c r="T142" s="58"/>
      <c r="V142" s="3">
        <f t="shared" si="52"/>
        <v>13</v>
      </c>
      <c r="W142" s="3">
        <v>3</v>
      </c>
      <c r="X142" s="16">
        <v>1</v>
      </c>
      <c r="Y142" s="18">
        <f t="shared" si="56"/>
        <v>50.276928000000005</v>
      </c>
      <c r="Z142" s="18">
        <f t="shared" si="57"/>
        <v>62.976928000000001</v>
      </c>
      <c r="AA142" s="18">
        <f t="shared" si="58"/>
        <v>81.776927999999998</v>
      </c>
      <c r="AB142" s="18">
        <f t="shared" si="59"/>
        <v>93.776927999999998</v>
      </c>
      <c r="AC142" s="18">
        <f t="shared" si="60"/>
        <v>141.503728</v>
      </c>
      <c r="AD142" s="20"/>
    </row>
    <row r="143" spans="1:30">
      <c r="A143" s="11">
        <f t="shared" si="53"/>
        <v>42193</v>
      </c>
      <c r="B143" s="12" t="str">
        <f t="shared" si="43"/>
        <v>mer</v>
      </c>
      <c r="C143" s="12" t="e">
        <f t="shared" ca="1" si="44"/>
        <v>#NAME?</v>
      </c>
      <c r="D143" s="12">
        <f t="shared" si="45"/>
        <v>8</v>
      </c>
      <c r="E143" s="12">
        <f t="shared" si="46"/>
        <v>7</v>
      </c>
      <c r="F143" s="13">
        <f t="shared" si="47"/>
        <v>2015</v>
      </c>
      <c r="G143" s="11">
        <f t="shared" si="48"/>
        <v>41829</v>
      </c>
      <c r="H143" s="12" t="str">
        <f t="shared" si="49"/>
        <v>mer</v>
      </c>
      <c r="I143" s="14">
        <v>101</v>
      </c>
      <c r="J143" s="14">
        <v>100</v>
      </c>
      <c r="K143" s="55">
        <f t="shared" si="54"/>
        <v>1.01</v>
      </c>
      <c r="L143" s="15">
        <f t="shared" si="55"/>
        <v>10.1</v>
      </c>
      <c r="M143" s="71"/>
      <c r="N143" s="24"/>
      <c r="O143" s="54" t="e">
        <f t="shared" si="50"/>
        <v>#DIV/0!</v>
      </c>
      <c r="P143" s="24"/>
      <c r="Q143" s="53">
        <f t="shared" si="51"/>
        <v>-1</v>
      </c>
      <c r="R143" s="75">
        <v>80</v>
      </c>
      <c r="S143" s="64">
        <v>0</v>
      </c>
      <c r="T143" s="58"/>
      <c r="V143" s="3">
        <f t="shared" si="52"/>
        <v>13</v>
      </c>
      <c r="W143" s="3">
        <v>3</v>
      </c>
      <c r="X143" s="16">
        <v>1</v>
      </c>
      <c r="Y143" s="18">
        <f t="shared" si="56"/>
        <v>47.604573000000002</v>
      </c>
      <c r="Z143" s="18">
        <f t="shared" si="57"/>
        <v>60.654572999999999</v>
      </c>
      <c r="AA143" s="18">
        <f t="shared" si="58"/>
        <v>80.854573000000002</v>
      </c>
      <c r="AB143" s="18">
        <f t="shared" si="59"/>
        <v>92.854573000000002</v>
      </c>
      <c r="AC143" s="18">
        <f t="shared" si="60"/>
        <v>141.15677299999999</v>
      </c>
      <c r="AD143" s="20"/>
    </row>
    <row r="144" spans="1:30">
      <c r="A144" s="11">
        <f t="shared" si="53"/>
        <v>42194</v>
      </c>
      <c r="B144" s="12" t="str">
        <f t="shared" si="43"/>
        <v>gio</v>
      </c>
      <c r="C144" s="12" t="e">
        <f t="shared" ca="1" si="44"/>
        <v>#NAME?</v>
      </c>
      <c r="D144" s="12">
        <f t="shared" si="45"/>
        <v>9</v>
      </c>
      <c r="E144" s="12">
        <f t="shared" si="46"/>
        <v>7</v>
      </c>
      <c r="F144" s="13">
        <f t="shared" si="47"/>
        <v>2015</v>
      </c>
      <c r="G144" s="11">
        <f t="shared" si="48"/>
        <v>41830</v>
      </c>
      <c r="H144" s="12" t="str">
        <f t="shared" si="49"/>
        <v>gio</v>
      </c>
      <c r="I144" s="14">
        <v>86</v>
      </c>
      <c r="J144" s="14">
        <v>100</v>
      </c>
      <c r="K144" s="55">
        <f t="shared" si="54"/>
        <v>0.86</v>
      </c>
      <c r="L144" s="15">
        <f t="shared" si="55"/>
        <v>8.6</v>
      </c>
      <c r="M144" s="71"/>
      <c r="N144" s="24"/>
      <c r="O144" s="54" t="e">
        <f t="shared" si="50"/>
        <v>#DIV/0!</v>
      </c>
      <c r="P144" s="24"/>
      <c r="Q144" s="53">
        <f t="shared" si="51"/>
        <v>-1</v>
      </c>
      <c r="R144" s="75">
        <v>80</v>
      </c>
      <c r="S144" s="64">
        <v>0</v>
      </c>
      <c r="T144" s="58"/>
      <c r="V144" s="3">
        <f t="shared" si="52"/>
        <v>13</v>
      </c>
      <c r="W144" s="3">
        <v>3</v>
      </c>
      <c r="X144" s="16">
        <v>1</v>
      </c>
      <c r="Y144" s="18">
        <f t="shared" si="56"/>
        <v>53.003807999999999</v>
      </c>
      <c r="Z144" s="18">
        <f t="shared" si="57"/>
        <v>65.303808000000004</v>
      </c>
      <c r="AA144" s="18">
        <f t="shared" si="58"/>
        <v>82.503807999999992</v>
      </c>
      <c r="AB144" s="18">
        <f t="shared" si="59"/>
        <v>94.503807999999992</v>
      </c>
      <c r="AC144" s="18">
        <f t="shared" si="60"/>
        <v>141.57300800000002</v>
      </c>
      <c r="AD144" s="20"/>
    </row>
    <row r="145" spans="1:30">
      <c r="A145" s="11">
        <f t="shared" si="53"/>
        <v>42195</v>
      </c>
      <c r="B145" s="12" t="str">
        <f t="shared" si="43"/>
        <v>ven</v>
      </c>
      <c r="C145" s="12" t="e">
        <f t="shared" ca="1" si="44"/>
        <v>#NAME?</v>
      </c>
      <c r="D145" s="12">
        <f t="shared" si="45"/>
        <v>10</v>
      </c>
      <c r="E145" s="12">
        <f t="shared" si="46"/>
        <v>7</v>
      </c>
      <c r="F145" s="13">
        <f t="shared" si="47"/>
        <v>2015</v>
      </c>
      <c r="G145" s="11">
        <f t="shared" si="48"/>
        <v>41831</v>
      </c>
      <c r="H145" s="12" t="str">
        <f t="shared" si="49"/>
        <v>ven</v>
      </c>
      <c r="I145" s="14">
        <v>41</v>
      </c>
      <c r="J145" s="14">
        <v>100</v>
      </c>
      <c r="K145" s="55">
        <f t="shared" si="54"/>
        <v>0.41</v>
      </c>
      <c r="L145" s="15">
        <f t="shared" si="55"/>
        <v>4.0999999999999996</v>
      </c>
      <c r="M145" s="71"/>
      <c r="N145" s="24"/>
      <c r="O145" s="54" t="e">
        <f t="shared" si="50"/>
        <v>#DIV/0!</v>
      </c>
      <c r="P145" s="24"/>
      <c r="Q145" s="53">
        <f t="shared" si="51"/>
        <v>-1</v>
      </c>
      <c r="R145" s="75">
        <v>80</v>
      </c>
      <c r="S145" s="64">
        <v>0</v>
      </c>
      <c r="T145" s="58"/>
      <c r="V145" s="3">
        <f t="shared" si="52"/>
        <v>13</v>
      </c>
      <c r="W145" s="3">
        <v>3</v>
      </c>
      <c r="X145" s="16">
        <v>1</v>
      </c>
      <c r="Y145" s="18">
        <f t="shared" si="56"/>
        <v>61.838613000000002</v>
      </c>
      <c r="Z145" s="18">
        <f t="shared" si="57"/>
        <v>71.888613000000007</v>
      </c>
      <c r="AA145" s="18">
        <f t="shared" si="58"/>
        <v>80.088612999999995</v>
      </c>
      <c r="AB145" s="18">
        <f t="shared" si="59"/>
        <v>92.088612999999995</v>
      </c>
      <c r="AC145" s="18">
        <f t="shared" si="60"/>
        <v>135.45881299999999</v>
      </c>
      <c r="AD145" s="20"/>
    </row>
    <row r="146" spans="1:30">
      <c r="A146" s="11">
        <f t="shared" si="53"/>
        <v>42196</v>
      </c>
      <c r="B146" s="12" t="str">
        <f t="shared" si="43"/>
        <v>sab</v>
      </c>
      <c r="C146" s="12" t="e">
        <f t="shared" ca="1" si="44"/>
        <v>#NAME?</v>
      </c>
      <c r="D146" s="12">
        <f t="shared" si="45"/>
        <v>11</v>
      </c>
      <c r="E146" s="12">
        <f t="shared" si="46"/>
        <v>7</v>
      </c>
      <c r="F146" s="13">
        <f t="shared" si="47"/>
        <v>2015</v>
      </c>
      <c r="G146" s="11">
        <f t="shared" si="48"/>
        <v>41832</v>
      </c>
      <c r="H146" s="12" t="str">
        <f t="shared" si="49"/>
        <v>sab</v>
      </c>
      <c r="I146" s="14">
        <v>73</v>
      </c>
      <c r="J146" s="14">
        <v>100</v>
      </c>
      <c r="K146" s="55">
        <f t="shared" si="54"/>
        <v>0.73</v>
      </c>
      <c r="L146" s="15">
        <f t="shared" si="55"/>
        <v>7.3</v>
      </c>
      <c r="M146" s="71"/>
      <c r="N146" s="24"/>
      <c r="O146" s="54" t="e">
        <f t="shared" si="50"/>
        <v>#DIV/0!</v>
      </c>
      <c r="P146" s="24"/>
      <c r="Q146" s="53">
        <f t="shared" si="51"/>
        <v>-1</v>
      </c>
      <c r="R146" s="75">
        <v>80</v>
      </c>
      <c r="S146" s="64">
        <v>0</v>
      </c>
      <c r="T146" s="58"/>
      <c r="V146" s="3">
        <f t="shared" si="52"/>
        <v>13</v>
      </c>
      <c r="W146" s="3">
        <v>3</v>
      </c>
      <c r="X146" s="16">
        <v>1</v>
      </c>
      <c r="Y146" s="18">
        <f t="shared" si="56"/>
        <v>56.690517</v>
      </c>
      <c r="Z146" s="18">
        <f t="shared" si="57"/>
        <v>68.340517000000006</v>
      </c>
      <c r="AA146" s="18">
        <f t="shared" si="58"/>
        <v>82.940517</v>
      </c>
      <c r="AB146" s="18">
        <f t="shared" si="59"/>
        <v>94.940517</v>
      </c>
      <c r="AC146" s="18">
        <f t="shared" si="60"/>
        <v>140.94111699999999</v>
      </c>
      <c r="AD146" s="20"/>
    </row>
    <row r="147" spans="1:30">
      <c r="A147" s="11">
        <f t="shared" si="53"/>
        <v>42197</v>
      </c>
      <c r="B147" s="12" t="str">
        <f t="shared" si="43"/>
        <v>dom</v>
      </c>
      <c r="C147" s="12" t="e">
        <f t="shared" ca="1" si="44"/>
        <v>#NAME?</v>
      </c>
      <c r="D147" s="12">
        <f t="shared" si="45"/>
        <v>12</v>
      </c>
      <c r="E147" s="12">
        <f t="shared" si="46"/>
        <v>7</v>
      </c>
      <c r="F147" s="13">
        <f t="shared" si="47"/>
        <v>2015</v>
      </c>
      <c r="G147" s="11">
        <f t="shared" si="48"/>
        <v>41833</v>
      </c>
      <c r="H147" s="12" t="str">
        <f t="shared" si="49"/>
        <v>dom</v>
      </c>
      <c r="I147" s="14">
        <v>37</v>
      </c>
      <c r="J147" s="14">
        <v>100</v>
      </c>
      <c r="K147" s="55">
        <f t="shared" si="54"/>
        <v>0.37</v>
      </c>
      <c r="L147" s="15">
        <f t="shared" si="55"/>
        <v>3.7</v>
      </c>
      <c r="M147" s="71"/>
      <c r="N147" s="24"/>
      <c r="O147" s="54" t="e">
        <f t="shared" si="50"/>
        <v>#DIV/0!</v>
      </c>
      <c r="P147" s="24"/>
      <c r="Q147" s="53">
        <f t="shared" si="51"/>
        <v>-1</v>
      </c>
      <c r="R147" s="75">
        <v>80</v>
      </c>
      <c r="S147" s="64">
        <v>0</v>
      </c>
      <c r="T147" s="58"/>
      <c r="V147" s="3">
        <f t="shared" si="52"/>
        <v>13</v>
      </c>
      <c r="W147" s="3">
        <v>3</v>
      </c>
      <c r="X147" s="16">
        <v>1</v>
      </c>
      <c r="Y147" s="18">
        <f t="shared" si="56"/>
        <v>62.089437000000004</v>
      </c>
      <c r="Z147" s="18">
        <f t="shared" si="57"/>
        <v>71.939436999999998</v>
      </c>
      <c r="AA147" s="18">
        <f t="shared" si="58"/>
        <v>79.339437000000004</v>
      </c>
      <c r="AB147" s="18">
        <f t="shared" si="59"/>
        <v>91.339437000000004</v>
      </c>
      <c r="AC147" s="18">
        <f t="shared" si="60"/>
        <v>134.38083699999999</v>
      </c>
      <c r="AD147" s="20"/>
    </row>
    <row r="148" spans="1:30">
      <c r="A148" s="11">
        <f t="shared" si="53"/>
        <v>42198</v>
      </c>
      <c r="B148" s="12" t="str">
        <f t="shared" si="43"/>
        <v>lun</v>
      </c>
      <c r="C148" s="12" t="e">
        <f t="shared" ca="1" si="44"/>
        <v>#NAME?</v>
      </c>
      <c r="D148" s="12">
        <f t="shared" si="45"/>
        <v>13</v>
      </c>
      <c r="E148" s="12">
        <f t="shared" si="46"/>
        <v>7</v>
      </c>
      <c r="F148" s="13">
        <f t="shared" si="47"/>
        <v>2015</v>
      </c>
      <c r="G148" s="11">
        <f t="shared" si="48"/>
        <v>41834</v>
      </c>
      <c r="H148" s="12" t="str">
        <f t="shared" si="49"/>
        <v>lun</v>
      </c>
      <c r="I148" s="14">
        <v>91</v>
      </c>
      <c r="J148" s="14">
        <v>100</v>
      </c>
      <c r="K148" s="55">
        <f t="shared" si="54"/>
        <v>0.91</v>
      </c>
      <c r="L148" s="15">
        <f t="shared" si="55"/>
        <v>9.1</v>
      </c>
      <c r="M148" s="71"/>
      <c r="N148" s="24"/>
      <c r="O148" s="54" t="e">
        <f t="shared" si="50"/>
        <v>#DIV/0!</v>
      </c>
      <c r="P148" s="24"/>
      <c r="Q148" s="53">
        <f t="shared" si="51"/>
        <v>-1</v>
      </c>
      <c r="R148" s="75">
        <v>80</v>
      </c>
      <c r="S148" s="64">
        <v>0</v>
      </c>
      <c r="T148" s="58"/>
      <c r="V148" s="3">
        <f t="shared" si="52"/>
        <v>13</v>
      </c>
      <c r="W148" s="3">
        <v>3</v>
      </c>
      <c r="X148" s="16">
        <v>1</v>
      </c>
      <c r="Y148" s="18">
        <f t="shared" si="56"/>
        <v>51.340412999999998</v>
      </c>
      <c r="Z148" s="18">
        <f t="shared" si="57"/>
        <v>63.890413000000002</v>
      </c>
      <c r="AA148" s="18">
        <f t="shared" si="58"/>
        <v>82.090412999999998</v>
      </c>
      <c r="AB148" s="18">
        <f t="shared" si="59"/>
        <v>94.090412999999998</v>
      </c>
      <c r="AC148" s="18">
        <f t="shared" si="60"/>
        <v>141.57061300000001</v>
      </c>
      <c r="AD148" s="20"/>
    </row>
    <row r="149" spans="1:30">
      <c r="A149" s="11">
        <f t="shared" si="53"/>
        <v>42199</v>
      </c>
      <c r="B149" s="12" t="str">
        <f t="shared" si="43"/>
        <v>mar</v>
      </c>
      <c r="C149" s="12" t="e">
        <f t="shared" ca="1" si="44"/>
        <v>#NAME?</v>
      </c>
      <c r="D149" s="12">
        <f t="shared" si="45"/>
        <v>14</v>
      </c>
      <c r="E149" s="12">
        <f t="shared" si="46"/>
        <v>7</v>
      </c>
      <c r="F149" s="13">
        <f t="shared" si="47"/>
        <v>2015</v>
      </c>
      <c r="G149" s="11">
        <f t="shared" si="48"/>
        <v>41835</v>
      </c>
      <c r="H149" s="12" t="str">
        <f t="shared" si="49"/>
        <v>mar</v>
      </c>
      <c r="I149" s="14">
        <v>106</v>
      </c>
      <c r="J149" s="14">
        <v>100</v>
      </c>
      <c r="K149" s="55">
        <f t="shared" si="54"/>
        <v>1.06</v>
      </c>
      <c r="L149" s="15">
        <f t="shared" si="55"/>
        <v>10.600000000000001</v>
      </c>
      <c r="M149" s="71"/>
      <c r="N149" s="24"/>
      <c r="O149" s="54" t="e">
        <f t="shared" si="50"/>
        <v>#DIV/0!</v>
      </c>
      <c r="P149" s="24"/>
      <c r="Q149" s="53">
        <f t="shared" si="51"/>
        <v>-1</v>
      </c>
      <c r="R149" s="75">
        <v>80</v>
      </c>
      <c r="S149" s="64">
        <v>0</v>
      </c>
      <c r="T149" s="58"/>
      <c r="V149" s="3">
        <f t="shared" si="52"/>
        <v>13</v>
      </c>
      <c r="W149" s="3">
        <v>3</v>
      </c>
      <c r="X149" s="16">
        <v>1</v>
      </c>
      <c r="Y149" s="18">
        <f t="shared" si="56"/>
        <v>45.532128</v>
      </c>
      <c r="Z149" s="18">
        <f t="shared" si="57"/>
        <v>58.832127999999997</v>
      </c>
      <c r="AA149" s="18">
        <f t="shared" si="58"/>
        <v>80.032128</v>
      </c>
      <c r="AB149" s="18">
        <f t="shared" si="59"/>
        <v>92.032128</v>
      </c>
      <c r="AC149" s="18">
        <f t="shared" si="60"/>
        <v>140.745328</v>
      </c>
      <c r="AD149" s="20"/>
    </row>
    <row r="150" spans="1:30">
      <c r="A150" s="11">
        <f t="shared" si="53"/>
        <v>42200</v>
      </c>
      <c r="B150" s="12" t="str">
        <f t="shared" si="43"/>
        <v>mer</v>
      </c>
      <c r="C150" s="12" t="e">
        <f t="shared" ca="1" si="44"/>
        <v>#NAME?</v>
      </c>
      <c r="D150" s="12">
        <f t="shared" si="45"/>
        <v>15</v>
      </c>
      <c r="E150" s="12">
        <f t="shared" si="46"/>
        <v>7</v>
      </c>
      <c r="F150" s="13">
        <f t="shared" si="47"/>
        <v>2015</v>
      </c>
      <c r="G150" s="11">
        <f t="shared" si="48"/>
        <v>41836</v>
      </c>
      <c r="H150" s="12" t="str">
        <f t="shared" si="49"/>
        <v>mer</v>
      </c>
      <c r="I150" s="14">
        <v>101</v>
      </c>
      <c r="J150" s="14">
        <v>100</v>
      </c>
      <c r="K150" s="55">
        <f t="shared" si="54"/>
        <v>1.01</v>
      </c>
      <c r="L150" s="15">
        <f t="shared" si="55"/>
        <v>10.1</v>
      </c>
      <c r="M150" s="71"/>
      <c r="N150" s="24"/>
      <c r="O150" s="54" t="e">
        <f t="shared" si="50"/>
        <v>#DIV/0!</v>
      </c>
      <c r="P150" s="24"/>
      <c r="Q150" s="53">
        <f t="shared" si="51"/>
        <v>-1</v>
      </c>
      <c r="R150" s="75">
        <v>80</v>
      </c>
      <c r="S150" s="64">
        <v>0</v>
      </c>
      <c r="T150" s="58"/>
      <c r="V150" s="3">
        <f t="shared" si="52"/>
        <v>13</v>
      </c>
      <c r="W150" s="3">
        <v>3</v>
      </c>
      <c r="X150" s="16">
        <v>1</v>
      </c>
      <c r="Y150" s="18">
        <f t="shared" si="56"/>
        <v>47.604573000000002</v>
      </c>
      <c r="Z150" s="18">
        <f t="shared" si="57"/>
        <v>60.654572999999999</v>
      </c>
      <c r="AA150" s="18">
        <f t="shared" si="58"/>
        <v>80.854573000000002</v>
      </c>
      <c r="AB150" s="18">
        <f t="shared" si="59"/>
        <v>92.854573000000002</v>
      </c>
      <c r="AC150" s="18">
        <f t="shared" si="60"/>
        <v>141.15677299999999</v>
      </c>
      <c r="AD150" s="20"/>
    </row>
    <row r="151" spans="1:30">
      <c r="A151" s="11">
        <f t="shared" si="53"/>
        <v>42201</v>
      </c>
      <c r="B151" s="12" t="str">
        <f t="shared" si="43"/>
        <v>gio</v>
      </c>
      <c r="C151" s="12" t="e">
        <f t="shared" ca="1" si="44"/>
        <v>#NAME?</v>
      </c>
      <c r="D151" s="12">
        <f t="shared" si="45"/>
        <v>16</v>
      </c>
      <c r="E151" s="12">
        <f t="shared" si="46"/>
        <v>7</v>
      </c>
      <c r="F151" s="13">
        <f t="shared" si="47"/>
        <v>2015</v>
      </c>
      <c r="G151" s="11">
        <f t="shared" si="48"/>
        <v>41837</v>
      </c>
      <c r="H151" s="12" t="str">
        <f t="shared" si="49"/>
        <v>gio</v>
      </c>
      <c r="I151" s="14">
        <v>81</v>
      </c>
      <c r="J151" s="14">
        <v>100</v>
      </c>
      <c r="K151" s="55">
        <f t="shared" si="54"/>
        <v>0.81</v>
      </c>
      <c r="L151" s="15">
        <f t="shared" si="55"/>
        <v>8.1000000000000014</v>
      </c>
      <c r="M151" s="71"/>
      <c r="N151" s="24"/>
      <c r="O151" s="54" t="e">
        <f t="shared" si="50"/>
        <v>#DIV/0!</v>
      </c>
      <c r="P151" s="24"/>
      <c r="Q151" s="53">
        <f t="shared" si="51"/>
        <v>-1</v>
      </c>
      <c r="R151" s="75">
        <v>80</v>
      </c>
      <c r="S151" s="64">
        <v>0</v>
      </c>
      <c r="T151" s="58"/>
      <c r="V151" s="3">
        <f t="shared" si="52"/>
        <v>13</v>
      </c>
      <c r="W151" s="3">
        <v>3</v>
      </c>
      <c r="X151" s="16">
        <v>1</v>
      </c>
      <c r="Y151" s="18">
        <f t="shared" si="56"/>
        <v>54.530852999999993</v>
      </c>
      <c r="Z151" s="18">
        <f t="shared" si="57"/>
        <v>66.580852999999991</v>
      </c>
      <c r="AA151" s="18">
        <f t="shared" si="58"/>
        <v>82.780852999999993</v>
      </c>
      <c r="AB151" s="18">
        <f t="shared" si="59"/>
        <v>94.780852999999993</v>
      </c>
      <c r="AC151" s="18">
        <f t="shared" si="60"/>
        <v>141.439053</v>
      </c>
      <c r="AD151" s="20"/>
    </row>
    <row r="152" spans="1:30">
      <c r="A152" s="11">
        <f t="shared" si="53"/>
        <v>42202</v>
      </c>
      <c r="B152" s="12" t="str">
        <f t="shared" si="43"/>
        <v>ven</v>
      </c>
      <c r="C152" s="12" t="e">
        <f t="shared" ca="1" si="44"/>
        <v>#NAME?</v>
      </c>
      <c r="D152" s="12">
        <f t="shared" si="45"/>
        <v>17</v>
      </c>
      <c r="E152" s="12">
        <f t="shared" si="46"/>
        <v>7</v>
      </c>
      <c r="F152" s="13">
        <f t="shared" si="47"/>
        <v>2015</v>
      </c>
      <c r="G152" s="11">
        <f t="shared" si="48"/>
        <v>41838</v>
      </c>
      <c r="H152" s="12" t="str">
        <f t="shared" si="49"/>
        <v>ven</v>
      </c>
      <c r="I152" s="14">
        <v>77</v>
      </c>
      <c r="J152" s="14">
        <v>100</v>
      </c>
      <c r="K152" s="55">
        <f t="shared" si="54"/>
        <v>0.77</v>
      </c>
      <c r="L152" s="15">
        <f t="shared" si="55"/>
        <v>7.7</v>
      </c>
      <c r="M152" s="71"/>
      <c r="N152" s="24"/>
      <c r="O152" s="54" t="e">
        <f t="shared" si="50"/>
        <v>#DIV/0!</v>
      </c>
      <c r="P152" s="24"/>
      <c r="Q152" s="53">
        <f t="shared" si="51"/>
        <v>-1</v>
      </c>
      <c r="R152" s="75">
        <v>80</v>
      </c>
      <c r="S152" s="64">
        <v>0</v>
      </c>
      <c r="T152" s="58"/>
      <c r="V152" s="3">
        <f t="shared" si="52"/>
        <v>13</v>
      </c>
      <c r="W152" s="3">
        <v>3</v>
      </c>
      <c r="X152" s="16">
        <v>1</v>
      </c>
      <c r="Y152" s="18">
        <f t="shared" si="56"/>
        <v>55.654316999999999</v>
      </c>
      <c r="Z152" s="18">
        <f t="shared" si="57"/>
        <v>67.504317</v>
      </c>
      <c r="AA152" s="18">
        <f t="shared" si="58"/>
        <v>82.904316999999992</v>
      </c>
      <c r="AB152" s="18">
        <f t="shared" si="59"/>
        <v>94.904316999999992</v>
      </c>
      <c r="AC152" s="18">
        <f t="shared" si="60"/>
        <v>141.23371700000001</v>
      </c>
      <c r="AD152" s="20"/>
    </row>
    <row r="153" spans="1:30">
      <c r="A153" s="11">
        <f t="shared" si="53"/>
        <v>42203</v>
      </c>
      <c r="B153" s="12" t="str">
        <f t="shared" si="43"/>
        <v>sab</v>
      </c>
      <c r="C153" s="12" t="e">
        <f t="shared" ca="1" si="44"/>
        <v>#NAME?</v>
      </c>
      <c r="D153" s="12">
        <f t="shared" si="45"/>
        <v>18</v>
      </c>
      <c r="E153" s="12">
        <f t="shared" si="46"/>
        <v>7</v>
      </c>
      <c r="F153" s="13">
        <f t="shared" si="47"/>
        <v>2015</v>
      </c>
      <c r="G153" s="11">
        <f t="shared" si="48"/>
        <v>41839</v>
      </c>
      <c r="H153" s="12" t="str">
        <f t="shared" si="49"/>
        <v>sab</v>
      </c>
      <c r="I153" s="14">
        <v>87</v>
      </c>
      <c r="J153" s="14">
        <v>100</v>
      </c>
      <c r="K153" s="55">
        <f t="shared" si="54"/>
        <v>0.87</v>
      </c>
      <c r="L153" s="15">
        <f t="shared" si="55"/>
        <v>8.6999999999999993</v>
      </c>
      <c r="M153" s="71"/>
      <c r="N153" s="24"/>
      <c r="O153" s="54" t="e">
        <f t="shared" si="50"/>
        <v>#DIV/0!</v>
      </c>
      <c r="P153" s="24"/>
      <c r="Q153" s="53">
        <f t="shared" si="51"/>
        <v>-1</v>
      </c>
      <c r="R153" s="75">
        <v>80</v>
      </c>
      <c r="S153" s="64">
        <v>0</v>
      </c>
      <c r="T153" s="58"/>
      <c r="V153" s="3">
        <f t="shared" si="52"/>
        <v>13</v>
      </c>
      <c r="W153" s="3">
        <v>3</v>
      </c>
      <c r="X153" s="16">
        <v>1</v>
      </c>
      <c r="Y153" s="18">
        <f t="shared" si="56"/>
        <v>52.682037000000001</v>
      </c>
      <c r="Z153" s="18">
        <f t="shared" si="57"/>
        <v>65.032037000000003</v>
      </c>
      <c r="AA153" s="18">
        <f t="shared" si="58"/>
        <v>82.432037000000008</v>
      </c>
      <c r="AB153" s="18">
        <f t="shared" si="59"/>
        <v>94.432037000000008</v>
      </c>
      <c r="AC153" s="18">
        <f t="shared" si="60"/>
        <v>141.583437</v>
      </c>
      <c r="AD153" s="20"/>
    </row>
    <row r="154" spans="1:30">
      <c r="A154" s="11">
        <f t="shared" si="53"/>
        <v>42204</v>
      </c>
      <c r="B154" s="12" t="str">
        <f t="shared" si="43"/>
        <v>dom</v>
      </c>
      <c r="C154" s="12" t="e">
        <f t="shared" ca="1" si="44"/>
        <v>#NAME?</v>
      </c>
      <c r="D154" s="12">
        <f t="shared" si="45"/>
        <v>19</v>
      </c>
      <c r="E154" s="12">
        <f t="shared" si="46"/>
        <v>7</v>
      </c>
      <c r="F154" s="13">
        <f t="shared" si="47"/>
        <v>2015</v>
      </c>
      <c r="G154" s="11">
        <f t="shared" si="48"/>
        <v>41840</v>
      </c>
      <c r="H154" s="12" t="str">
        <f t="shared" si="49"/>
        <v>dom</v>
      </c>
      <c r="I154" s="14">
        <v>46</v>
      </c>
      <c r="J154" s="14">
        <v>100</v>
      </c>
      <c r="K154" s="55">
        <f t="shared" si="54"/>
        <v>0.46</v>
      </c>
      <c r="L154" s="15">
        <f t="shared" si="55"/>
        <v>4.6000000000000005</v>
      </c>
      <c r="M154" s="71"/>
      <c r="N154" s="24"/>
      <c r="O154" s="54" t="e">
        <f t="shared" si="50"/>
        <v>#DIV/0!</v>
      </c>
      <c r="P154" s="24"/>
      <c r="Q154" s="53">
        <f t="shared" si="51"/>
        <v>-1</v>
      </c>
      <c r="R154" s="75">
        <v>80</v>
      </c>
      <c r="S154" s="64">
        <v>0</v>
      </c>
      <c r="T154" s="58"/>
      <c r="V154" s="3">
        <f t="shared" si="52"/>
        <v>13</v>
      </c>
      <c r="W154" s="3">
        <v>3</v>
      </c>
      <c r="X154" s="16">
        <v>1</v>
      </c>
      <c r="Y154" s="18">
        <f t="shared" si="56"/>
        <v>61.402368000000003</v>
      </c>
      <c r="Z154" s="18">
        <f t="shared" si="57"/>
        <v>71.702368000000007</v>
      </c>
      <c r="AA154" s="18">
        <f t="shared" si="58"/>
        <v>80.902367999999996</v>
      </c>
      <c r="AB154" s="18">
        <f t="shared" si="59"/>
        <v>92.902367999999996</v>
      </c>
      <c r="AC154" s="18">
        <f t="shared" si="60"/>
        <v>136.68356800000001</v>
      </c>
      <c r="AD154" s="20"/>
    </row>
    <row r="155" spans="1:30">
      <c r="A155" s="11">
        <f t="shared" si="53"/>
        <v>42205</v>
      </c>
      <c r="B155" s="12" t="str">
        <f t="shared" si="43"/>
        <v>lun</v>
      </c>
      <c r="C155" s="12" t="e">
        <f t="shared" ca="1" si="44"/>
        <v>#NAME?</v>
      </c>
      <c r="D155" s="12">
        <f t="shared" si="45"/>
        <v>20</v>
      </c>
      <c r="E155" s="12">
        <f t="shared" si="46"/>
        <v>7</v>
      </c>
      <c r="F155" s="13">
        <f t="shared" si="47"/>
        <v>2015</v>
      </c>
      <c r="G155" s="11">
        <f t="shared" si="48"/>
        <v>41841</v>
      </c>
      <c r="H155" s="12" t="str">
        <f t="shared" si="49"/>
        <v>lun</v>
      </c>
      <c r="I155" s="14">
        <v>73</v>
      </c>
      <c r="J155" s="14">
        <v>100</v>
      </c>
      <c r="K155" s="55">
        <f t="shared" si="54"/>
        <v>0.73</v>
      </c>
      <c r="L155" s="15">
        <f t="shared" si="55"/>
        <v>7.3</v>
      </c>
      <c r="M155" s="71"/>
      <c r="N155" s="24"/>
      <c r="O155" s="54" t="e">
        <f t="shared" si="50"/>
        <v>#DIV/0!</v>
      </c>
      <c r="P155" s="24"/>
      <c r="Q155" s="53">
        <f t="shared" si="51"/>
        <v>-1</v>
      </c>
      <c r="R155" s="75">
        <v>80</v>
      </c>
      <c r="S155" s="64">
        <v>0</v>
      </c>
      <c r="T155" s="58"/>
      <c r="V155" s="3">
        <f t="shared" si="52"/>
        <v>13</v>
      </c>
      <c r="W155" s="3">
        <v>3</v>
      </c>
      <c r="X155" s="16">
        <v>1</v>
      </c>
      <c r="Y155" s="18">
        <f t="shared" si="56"/>
        <v>56.690517</v>
      </c>
      <c r="Z155" s="18">
        <f t="shared" si="57"/>
        <v>68.340517000000006</v>
      </c>
      <c r="AA155" s="18">
        <f t="shared" si="58"/>
        <v>82.940517</v>
      </c>
      <c r="AB155" s="18">
        <f t="shared" si="59"/>
        <v>94.940517</v>
      </c>
      <c r="AC155" s="18">
        <f t="shared" si="60"/>
        <v>140.94111699999999</v>
      </c>
      <c r="AD155" s="20"/>
    </row>
    <row r="156" spans="1:30">
      <c r="A156" s="11">
        <f t="shared" si="53"/>
        <v>42206</v>
      </c>
      <c r="B156" s="12" t="str">
        <f t="shared" si="43"/>
        <v>mar</v>
      </c>
      <c r="C156" s="12" t="e">
        <f t="shared" ca="1" si="44"/>
        <v>#NAME?</v>
      </c>
      <c r="D156" s="12">
        <f t="shared" si="45"/>
        <v>21</v>
      </c>
      <c r="E156" s="12">
        <f t="shared" si="46"/>
        <v>7</v>
      </c>
      <c r="F156" s="13">
        <f t="shared" si="47"/>
        <v>2015</v>
      </c>
      <c r="G156" s="11">
        <f t="shared" si="48"/>
        <v>41842</v>
      </c>
      <c r="H156" s="12" t="str">
        <f t="shared" si="49"/>
        <v>mar</v>
      </c>
      <c r="I156" s="14">
        <v>80</v>
      </c>
      <c r="J156" s="14">
        <v>100</v>
      </c>
      <c r="K156" s="55">
        <f t="shared" si="54"/>
        <v>0.8</v>
      </c>
      <c r="L156" s="15">
        <f t="shared" si="55"/>
        <v>8</v>
      </c>
      <c r="M156" s="71"/>
      <c r="N156" s="24"/>
      <c r="O156" s="54" t="e">
        <f t="shared" si="50"/>
        <v>#DIV/0!</v>
      </c>
      <c r="P156" s="24"/>
      <c r="Q156" s="53">
        <f t="shared" si="51"/>
        <v>-1</v>
      </c>
      <c r="R156" s="75">
        <v>80</v>
      </c>
      <c r="S156" s="64">
        <v>0</v>
      </c>
      <c r="T156" s="58"/>
      <c r="V156" s="3">
        <f t="shared" si="52"/>
        <v>13</v>
      </c>
      <c r="W156" s="3">
        <v>3</v>
      </c>
      <c r="X156" s="16">
        <v>1</v>
      </c>
      <c r="Y156" s="18">
        <f t="shared" si="56"/>
        <v>54.819900000000004</v>
      </c>
      <c r="Z156" s="18">
        <f t="shared" si="57"/>
        <v>66.819900000000004</v>
      </c>
      <c r="AA156" s="18">
        <f t="shared" si="58"/>
        <v>82.819900000000004</v>
      </c>
      <c r="AB156" s="18">
        <f t="shared" si="59"/>
        <v>94.819900000000004</v>
      </c>
      <c r="AC156" s="18">
        <f t="shared" si="60"/>
        <v>141.39590000000001</v>
      </c>
      <c r="AD156" s="20"/>
    </row>
    <row r="157" spans="1:30">
      <c r="A157" s="11">
        <f t="shared" si="53"/>
        <v>42207</v>
      </c>
      <c r="B157" s="12" t="str">
        <f t="shared" si="43"/>
        <v>mer</v>
      </c>
      <c r="C157" s="12" t="e">
        <f t="shared" ca="1" si="44"/>
        <v>#NAME?</v>
      </c>
      <c r="D157" s="12">
        <f t="shared" si="45"/>
        <v>22</v>
      </c>
      <c r="E157" s="12">
        <f t="shared" si="46"/>
        <v>7</v>
      </c>
      <c r="F157" s="13">
        <f t="shared" si="47"/>
        <v>2015</v>
      </c>
      <c r="G157" s="11">
        <f t="shared" si="48"/>
        <v>41843</v>
      </c>
      <c r="H157" s="12" t="str">
        <f t="shared" si="49"/>
        <v>mer</v>
      </c>
      <c r="I157" s="14">
        <v>93</v>
      </c>
      <c r="J157" s="14">
        <v>100</v>
      </c>
      <c r="K157" s="55">
        <f t="shared" si="54"/>
        <v>0.93</v>
      </c>
      <c r="L157" s="15">
        <f t="shared" si="55"/>
        <v>9.3000000000000007</v>
      </c>
      <c r="M157" s="71"/>
      <c r="N157" s="24"/>
      <c r="O157" s="54" t="e">
        <f t="shared" si="50"/>
        <v>#DIV/0!</v>
      </c>
      <c r="P157" s="24"/>
      <c r="Q157" s="53">
        <f t="shared" si="51"/>
        <v>-1</v>
      </c>
      <c r="R157" s="75">
        <v>80</v>
      </c>
      <c r="S157" s="64">
        <v>0</v>
      </c>
      <c r="T157" s="58"/>
      <c r="V157" s="3">
        <f t="shared" si="52"/>
        <v>13</v>
      </c>
      <c r="W157" s="3">
        <v>3</v>
      </c>
      <c r="X157" s="16">
        <v>1</v>
      </c>
      <c r="Y157" s="18">
        <f t="shared" si="56"/>
        <v>50.636876999999998</v>
      </c>
      <c r="Z157" s="18">
        <f t="shared" si="57"/>
        <v>63.286877000000004</v>
      </c>
      <c r="AA157" s="18">
        <f t="shared" si="58"/>
        <v>81.886876999999998</v>
      </c>
      <c r="AB157" s="18">
        <f t="shared" si="59"/>
        <v>93.886876999999998</v>
      </c>
      <c r="AC157" s="18">
        <f t="shared" si="60"/>
        <v>141.531477</v>
      </c>
      <c r="AD157" s="20"/>
    </row>
    <row r="158" spans="1:30">
      <c r="A158" s="11">
        <f t="shared" si="53"/>
        <v>42208</v>
      </c>
      <c r="B158" s="12" t="str">
        <f t="shared" si="43"/>
        <v>gio</v>
      </c>
      <c r="C158" s="12" t="e">
        <f t="shared" ca="1" si="44"/>
        <v>#NAME?</v>
      </c>
      <c r="D158" s="12">
        <f t="shared" si="45"/>
        <v>23</v>
      </c>
      <c r="E158" s="12">
        <f t="shared" si="46"/>
        <v>7</v>
      </c>
      <c r="F158" s="13">
        <f t="shared" si="47"/>
        <v>2015</v>
      </c>
      <c r="G158" s="11">
        <f t="shared" si="48"/>
        <v>41844</v>
      </c>
      <c r="H158" s="12" t="str">
        <f t="shared" si="49"/>
        <v>gio</v>
      </c>
      <c r="I158" s="14">
        <v>78</v>
      </c>
      <c r="J158" s="14">
        <v>100</v>
      </c>
      <c r="K158" s="55">
        <f t="shared" si="54"/>
        <v>0.78</v>
      </c>
      <c r="L158" s="15">
        <f t="shared" si="55"/>
        <v>7.8000000000000007</v>
      </c>
      <c r="M158" s="71"/>
      <c r="N158" s="24"/>
      <c r="O158" s="54" t="e">
        <f t="shared" si="50"/>
        <v>#DIV/0!</v>
      </c>
      <c r="P158" s="24"/>
      <c r="Q158" s="53">
        <f t="shared" si="51"/>
        <v>-1</v>
      </c>
      <c r="R158" s="75">
        <v>80</v>
      </c>
      <c r="S158" s="64">
        <v>0</v>
      </c>
      <c r="T158" s="58"/>
      <c r="V158" s="3">
        <f t="shared" si="52"/>
        <v>13</v>
      </c>
      <c r="W158" s="3">
        <v>3</v>
      </c>
      <c r="X158" s="16">
        <v>1</v>
      </c>
      <c r="Y158" s="18">
        <f t="shared" si="56"/>
        <v>55.381631999999996</v>
      </c>
      <c r="Z158" s="18">
        <f t="shared" si="57"/>
        <v>67.281632000000002</v>
      </c>
      <c r="AA158" s="18">
        <f t="shared" si="58"/>
        <v>82.881631999999996</v>
      </c>
      <c r="AB158" s="18">
        <f t="shared" si="59"/>
        <v>94.881631999999996</v>
      </c>
      <c r="AC158" s="18">
        <f t="shared" si="60"/>
        <v>141.29323199999999</v>
      </c>
      <c r="AD158" s="20"/>
    </row>
    <row r="159" spans="1:30">
      <c r="A159" s="11">
        <f t="shared" si="53"/>
        <v>42209</v>
      </c>
      <c r="B159" s="12" t="str">
        <f t="shared" si="43"/>
        <v>ven</v>
      </c>
      <c r="C159" s="12" t="e">
        <f t="shared" ca="1" si="44"/>
        <v>#NAME?</v>
      </c>
      <c r="D159" s="12">
        <f t="shared" si="45"/>
        <v>24</v>
      </c>
      <c r="E159" s="12">
        <f t="shared" si="46"/>
        <v>7</v>
      </c>
      <c r="F159" s="13">
        <f t="shared" si="47"/>
        <v>2015</v>
      </c>
      <c r="G159" s="11">
        <f t="shared" si="48"/>
        <v>41845</v>
      </c>
      <c r="H159" s="12" t="str">
        <f t="shared" si="49"/>
        <v>ven</v>
      </c>
      <c r="I159" s="14">
        <v>58</v>
      </c>
      <c r="J159" s="14">
        <v>100</v>
      </c>
      <c r="K159" s="55">
        <f t="shared" si="54"/>
        <v>0.57999999999999996</v>
      </c>
      <c r="L159" s="15">
        <f t="shared" si="55"/>
        <v>5.8</v>
      </c>
      <c r="M159" s="71"/>
      <c r="N159" s="24"/>
      <c r="O159" s="54" t="e">
        <f t="shared" si="50"/>
        <v>#DIV/0!</v>
      </c>
      <c r="P159" s="24"/>
      <c r="Q159" s="53">
        <f t="shared" si="51"/>
        <v>-1</v>
      </c>
      <c r="R159" s="75">
        <v>80</v>
      </c>
      <c r="S159" s="64">
        <v>0</v>
      </c>
      <c r="T159" s="58"/>
      <c r="V159" s="3">
        <f t="shared" si="52"/>
        <v>13</v>
      </c>
      <c r="W159" s="3">
        <v>3</v>
      </c>
      <c r="X159" s="16">
        <v>1</v>
      </c>
      <c r="Y159" s="18">
        <f t="shared" si="56"/>
        <v>59.799071999999995</v>
      </c>
      <c r="Z159" s="18">
        <f t="shared" si="57"/>
        <v>70.699072000000001</v>
      </c>
      <c r="AA159" s="18">
        <f t="shared" si="58"/>
        <v>82.299071999999995</v>
      </c>
      <c r="AB159" s="18">
        <f t="shared" si="59"/>
        <v>94.299071999999995</v>
      </c>
      <c r="AC159" s="18">
        <f t="shared" si="60"/>
        <v>139.06667200000001</v>
      </c>
      <c r="AD159" s="20"/>
    </row>
    <row r="160" spans="1:30">
      <c r="A160" s="11">
        <f t="shared" si="53"/>
        <v>42210</v>
      </c>
      <c r="B160" s="12" t="str">
        <f t="shared" si="43"/>
        <v>sab</v>
      </c>
      <c r="C160" s="12" t="e">
        <f t="shared" ca="1" si="44"/>
        <v>#NAME?</v>
      </c>
      <c r="D160" s="12">
        <f t="shared" si="45"/>
        <v>25</v>
      </c>
      <c r="E160" s="12">
        <f t="shared" si="46"/>
        <v>7</v>
      </c>
      <c r="F160" s="13">
        <f t="shared" si="47"/>
        <v>2015</v>
      </c>
      <c r="G160" s="11">
        <f t="shared" si="48"/>
        <v>41846</v>
      </c>
      <c r="H160" s="12" t="str">
        <f t="shared" si="49"/>
        <v>sab</v>
      </c>
      <c r="I160" s="14">
        <v>59</v>
      </c>
      <c r="J160" s="14">
        <v>100</v>
      </c>
      <c r="K160" s="55">
        <f t="shared" si="54"/>
        <v>0.59</v>
      </c>
      <c r="L160" s="15">
        <f t="shared" si="55"/>
        <v>5.8999999999999995</v>
      </c>
      <c r="M160" s="71"/>
      <c r="N160" s="24"/>
      <c r="O160" s="54" t="e">
        <f t="shared" si="50"/>
        <v>#DIV/0!</v>
      </c>
      <c r="P160" s="24"/>
      <c r="Q160" s="53">
        <f t="shared" si="51"/>
        <v>-1</v>
      </c>
      <c r="R160" s="75">
        <v>80</v>
      </c>
      <c r="S160" s="64">
        <v>0</v>
      </c>
      <c r="T160" s="58"/>
      <c r="V160" s="3">
        <f t="shared" si="52"/>
        <v>13</v>
      </c>
      <c r="W160" s="3">
        <v>3</v>
      </c>
      <c r="X160" s="16">
        <v>1</v>
      </c>
      <c r="Y160" s="18">
        <f t="shared" si="56"/>
        <v>59.630013000000005</v>
      </c>
      <c r="Z160" s="18">
        <f t="shared" si="57"/>
        <v>70.580013000000008</v>
      </c>
      <c r="AA160" s="18">
        <f t="shared" si="58"/>
        <v>82.380013000000005</v>
      </c>
      <c r="AB160" s="18">
        <f t="shared" si="59"/>
        <v>94.380013000000005</v>
      </c>
      <c r="AC160" s="18">
        <f t="shared" si="60"/>
        <v>139.22981300000001</v>
      </c>
      <c r="AD160" s="20"/>
    </row>
    <row r="161" spans="1:30">
      <c r="A161" s="11">
        <f t="shared" si="53"/>
        <v>42211</v>
      </c>
      <c r="B161" s="12" t="str">
        <f t="shared" si="43"/>
        <v>dom</v>
      </c>
      <c r="C161" s="12" t="e">
        <f t="shared" ca="1" si="44"/>
        <v>#NAME?</v>
      </c>
      <c r="D161" s="12">
        <f t="shared" si="45"/>
        <v>26</v>
      </c>
      <c r="E161" s="12">
        <f t="shared" si="46"/>
        <v>7</v>
      </c>
      <c r="F161" s="13">
        <f t="shared" si="47"/>
        <v>2015</v>
      </c>
      <c r="G161" s="11">
        <f t="shared" si="48"/>
        <v>41847</v>
      </c>
      <c r="H161" s="12" t="str">
        <f t="shared" si="49"/>
        <v>dom</v>
      </c>
      <c r="I161" s="14">
        <v>34</v>
      </c>
      <c r="J161" s="14">
        <v>100</v>
      </c>
      <c r="K161" s="55">
        <f t="shared" si="54"/>
        <v>0.34</v>
      </c>
      <c r="L161" s="15">
        <f t="shared" si="55"/>
        <v>3.4000000000000004</v>
      </c>
      <c r="M161" s="71"/>
      <c r="N161" s="24"/>
      <c r="O161" s="54" t="e">
        <f t="shared" si="50"/>
        <v>#DIV/0!</v>
      </c>
      <c r="P161" s="24"/>
      <c r="Q161" s="53">
        <f t="shared" si="51"/>
        <v>-1</v>
      </c>
      <c r="R161" s="75">
        <v>80</v>
      </c>
      <c r="S161" s="64">
        <v>0</v>
      </c>
      <c r="T161" s="58"/>
      <c r="V161" s="3">
        <f t="shared" si="52"/>
        <v>13</v>
      </c>
      <c r="W161" s="3">
        <v>3</v>
      </c>
      <c r="X161" s="16">
        <v>1</v>
      </c>
      <c r="Y161" s="18">
        <f t="shared" si="56"/>
        <v>62.220287999999996</v>
      </c>
      <c r="Z161" s="18">
        <f t="shared" si="57"/>
        <v>71.920287999999999</v>
      </c>
      <c r="AA161" s="18">
        <f t="shared" si="58"/>
        <v>78.720287999999996</v>
      </c>
      <c r="AB161" s="18">
        <f t="shared" si="59"/>
        <v>90.720287999999996</v>
      </c>
      <c r="AC161" s="18">
        <f t="shared" si="60"/>
        <v>133.51508799999999</v>
      </c>
      <c r="AD161" s="20"/>
    </row>
    <row r="162" spans="1:30">
      <c r="A162" s="11">
        <f t="shared" si="53"/>
        <v>42212</v>
      </c>
      <c r="B162" s="12" t="str">
        <f t="shared" si="43"/>
        <v>lun</v>
      </c>
      <c r="C162" s="12" t="e">
        <f t="shared" ca="1" si="44"/>
        <v>#NAME?</v>
      </c>
      <c r="D162" s="12">
        <f t="shared" si="45"/>
        <v>27</v>
      </c>
      <c r="E162" s="12">
        <f t="shared" si="46"/>
        <v>7</v>
      </c>
      <c r="F162" s="13">
        <f t="shared" si="47"/>
        <v>2015</v>
      </c>
      <c r="G162" s="11">
        <f t="shared" si="48"/>
        <v>41848</v>
      </c>
      <c r="H162" s="12" t="str">
        <f t="shared" si="49"/>
        <v>lun</v>
      </c>
      <c r="I162" s="14">
        <v>54</v>
      </c>
      <c r="J162" s="14">
        <v>100</v>
      </c>
      <c r="K162" s="55">
        <f t="shared" si="54"/>
        <v>0.54</v>
      </c>
      <c r="L162" s="15">
        <f t="shared" si="55"/>
        <v>5.4</v>
      </c>
      <c r="M162" s="71"/>
      <c r="N162" s="24"/>
      <c r="O162" s="54" t="e">
        <f t="shared" si="50"/>
        <v>#DIV/0!</v>
      </c>
      <c r="P162" s="24"/>
      <c r="Q162" s="53">
        <f t="shared" si="51"/>
        <v>-1</v>
      </c>
      <c r="R162" s="75">
        <v>80</v>
      </c>
      <c r="S162" s="64">
        <v>0</v>
      </c>
      <c r="T162" s="58"/>
      <c r="V162" s="3">
        <f t="shared" si="52"/>
        <v>13</v>
      </c>
      <c r="W162" s="3">
        <v>3</v>
      </c>
      <c r="X162" s="16">
        <v>1</v>
      </c>
      <c r="Y162" s="18">
        <f t="shared" si="56"/>
        <v>60.420768000000002</v>
      </c>
      <c r="Z162" s="18">
        <f t="shared" si="57"/>
        <v>71.120767999999998</v>
      </c>
      <c r="AA162" s="18">
        <f t="shared" si="58"/>
        <v>81.920767999999995</v>
      </c>
      <c r="AB162" s="18">
        <f t="shared" si="59"/>
        <v>93.920767999999995</v>
      </c>
      <c r="AC162" s="18">
        <f t="shared" si="60"/>
        <v>138.359568</v>
      </c>
      <c r="AD162" s="20"/>
    </row>
    <row r="163" spans="1:30">
      <c r="A163" s="11">
        <f t="shared" si="53"/>
        <v>42213</v>
      </c>
      <c r="B163" s="12" t="str">
        <f t="shared" si="43"/>
        <v>mar</v>
      </c>
      <c r="C163" s="12" t="e">
        <f t="shared" ca="1" si="44"/>
        <v>#NAME?</v>
      </c>
      <c r="D163" s="12">
        <f t="shared" si="45"/>
        <v>28</v>
      </c>
      <c r="E163" s="12">
        <f t="shared" si="46"/>
        <v>7</v>
      </c>
      <c r="F163" s="13">
        <f t="shared" si="47"/>
        <v>2015</v>
      </c>
      <c r="G163" s="11">
        <f t="shared" si="48"/>
        <v>41849</v>
      </c>
      <c r="H163" s="12" t="str">
        <f t="shared" si="49"/>
        <v>mar</v>
      </c>
      <c r="I163" s="14">
        <v>70</v>
      </c>
      <c r="J163" s="14">
        <v>100</v>
      </c>
      <c r="K163" s="55">
        <f t="shared" si="54"/>
        <v>0.7</v>
      </c>
      <c r="L163" s="15">
        <f t="shared" si="55"/>
        <v>7</v>
      </c>
      <c r="M163" s="71"/>
      <c r="N163" s="24"/>
      <c r="O163" s="54" t="e">
        <f t="shared" si="50"/>
        <v>#DIV/0!</v>
      </c>
      <c r="P163" s="24"/>
      <c r="Q163" s="53">
        <f t="shared" si="51"/>
        <v>-1</v>
      </c>
      <c r="R163" s="75">
        <v>80</v>
      </c>
      <c r="S163" s="64">
        <v>0</v>
      </c>
      <c r="T163" s="58"/>
      <c r="V163" s="3">
        <f t="shared" si="52"/>
        <v>13</v>
      </c>
      <c r="W163" s="3">
        <v>3</v>
      </c>
      <c r="X163" s="16">
        <v>1</v>
      </c>
      <c r="Y163" s="18">
        <f t="shared" si="56"/>
        <v>57.410400000000003</v>
      </c>
      <c r="Z163" s="18">
        <f t="shared" si="57"/>
        <v>68.910399999999996</v>
      </c>
      <c r="AA163" s="18">
        <f t="shared" si="58"/>
        <v>82.910399999999996</v>
      </c>
      <c r="AB163" s="18">
        <f t="shared" si="59"/>
        <v>94.910399999999996</v>
      </c>
      <c r="AC163" s="18">
        <f t="shared" si="60"/>
        <v>140.6644</v>
      </c>
      <c r="AD163" s="20"/>
    </row>
    <row r="164" spans="1:30">
      <c r="A164" s="11">
        <f t="shared" si="53"/>
        <v>42214</v>
      </c>
      <c r="B164" s="12" t="str">
        <f t="shared" si="43"/>
        <v>mer</v>
      </c>
      <c r="C164" s="12" t="e">
        <f t="shared" ca="1" si="44"/>
        <v>#NAME?</v>
      </c>
      <c r="D164" s="12">
        <f t="shared" si="45"/>
        <v>29</v>
      </c>
      <c r="E164" s="12">
        <f t="shared" si="46"/>
        <v>7</v>
      </c>
      <c r="F164" s="13">
        <f t="shared" si="47"/>
        <v>2015</v>
      </c>
      <c r="G164" s="11">
        <f t="shared" si="48"/>
        <v>41850</v>
      </c>
      <c r="H164" s="12" t="str">
        <f t="shared" si="49"/>
        <v>mer</v>
      </c>
      <c r="I164" s="14">
        <v>82</v>
      </c>
      <c r="J164" s="14">
        <v>100</v>
      </c>
      <c r="K164" s="55">
        <f t="shared" si="54"/>
        <v>0.82</v>
      </c>
      <c r="L164" s="15">
        <f t="shared" si="55"/>
        <v>8.1999999999999993</v>
      </c>
      <c r="M164" s="71"/>
      <c r="N164" s="24"/>
      <c r="O164" s="54" t="e">
        <f t="shared" si="50"/>
        <v>#DIV/0!</v>
      </c>
      <c r="P164" s="24"/>
      <c r="Q164" s="53">
        <f t="shared" si="51"/>
        <v>-1</v>
      </c>
      <c r="R164" s="75">
        <v>80</v>
      </c>
      <c r="S164" s="64">
        <v>0</v>
      </c>
      <c r="T164" s="58"/>
      <c r="V164" s="3">
        <f t="shared" si="52"/>
        <v>13</v>
      </c>
      <c r="W164" s="3">
        <v>3</v>
      </c>
      <c r="X164" s="16">
        <v>1</v>
      </c>
      <c r="Y164" s="18">
        <f t="shared" si="56"/>
        <v>54.236352000000004</v>
      </c>
      <c r="Z164" s="18">
        <f t="shared" si="57"/>
        <v>66.336352000000005</v>
      </c>
      <c r="AA164" s="18">
        <f t="shared" si="58"/>
        <v>82.736351999999997</v>
      </c>
      <c r="AB164" s="18">
        <f t="shared" si="59"/>
        <v>94.736351999999997</v>
      </c>
      <c r="AC164" s="18">
        <f t="shared" si="60"/>
        <v>141.476752</v>
      </c>
      <c r="AD164" s="20"/>
    </row>
    <row r="165" spans="1:30">
      <c r="A165" s="11">
        <f t="shared" si="53"/>
        <v>42215</v>
      </c>
      <c r="B165" s="12" t="str">
        <f t="shared" si="43"/>
        <v>gio</v>
      </c>
      <c r="C165" s="12" t="e">
        <f t="shared" ca="1" si="44"/>
        <v>#NAME?</v>
      </c>
      <c r="D165" s="12">
        <f t="shared" si="45"/>
        <v>30</v>
      </c>
      <c r="E165" s="12">
        <f t="shared" si="46"/>
        <v>7</v>
      </c>
      <c r="F165" s="13">
        <f t="shared" si="47"/>
        <v>2015</v>
      </c>
      <c r="G165" s="11">
        <f t="shared" si="48"/>
        <v>41851</v>
      </c>
      <c r="H165" s="12" t="str">
        <f t="shared" si="49"/>
        <v>gio</v>
      </c>
      <c r="I165" s="14">
        <v>63</v>
      </c>
      <c r="J165" s="14">
        <v>100</v>
      </c>
      <c r="K165" s="55">
        <f t="shared" si="54"/>
        <v>0.63</v>
      </c>
      <c r="L165" s="15">
        <f t="shared" si="55"/>
        <v>6.3</v>
      </c>
      <c r="M165" s="71"/>
      <c r="N165" s="24"/>
      <c r="O165" s="54" t="e">
        <f t="shared" si="50"/>
        <v>#DIV/0!</v>
      </c>
      <c r="P165" s="24"/>
      <c r="Q165" s="53">
        <f t="shared" si="51"/>
        <v>-1</v>
      </c>
      <c r="R165" s="75">
        <v>80</v>
      </c>
      <c r="S165" s="64">
        <v>0</v>
      </c>
      <c r="T165" s="58"/>
      <c r="V165" s="3">
        <f t="shared" si="52"/>
        <v>13</v>
      </c>
      <c r="W165" s="3">
        <v>3</v>
      </c>
      <c r="X165" s="16">
        <v>1</v>
      </c>
      <c r="Y165" s="18">
        <f t="shared" si="56"/>
        <v>58.899236999999999</v>
      </c>
      <c r="Z165" s="18">
        <f t="shared" si="57"/>
        <v>70.049237000000005</v>
      </c>
      <c r="AA165" s="18">
        <f t="shared" si="58"/>
        <v>82.649236999999999</v>
      </c>
      <c r="AB165" s="18">
        <f t="shared" si="59"/>
        <v>94.649236999999999</v>
      </c>
      <c r="AC165" s="18">
        <f t="shared" si="60"/>
        <v>139.82783699999999</v>
      </c>
      <c r="AD165" s="20"/>
    </row>
    <row r="166" spans="1:30">
      <c r="A166" s="11">
        <f t="shared" si="53"/>
        <v>42216</v>
      </c>
      <c r="B166" s="12" t="str">
        <f t="shared" si="43"/>
        <v>ven</v>
      </c>
      <c r="C166" s="12" t="e">
        <f t="shared" ca="1" si="44"/>
        <v>#NAME?</v>
      </c>
      <c r="D166" s="12">
        <f t="shared" si="45"/>
        <v>31</v>
      </c>
      <c r="E166" s="12">
        <f t="shared" si="46"/>
        <v>7</v>
      </c>
      <c r="F166" s="13">
        <f t="shared" si="47"/>
        <v>2015</v>
      </c>
      <c r="G166" s="11">
        <f t="shared" si="48"/>
        <v>41852</v>
      </c>
      <c r="H166" s="12" t="str">
        <f t="shared" si="49"/>
        <v>ven</v>
      </c>
      <c r="I166" s="14">
        <v>87</v>
      </c>
      <c r="J166" s="14">
        <v>100</v>
      </c>
      <c r="K166" s="55">
        <f t="shared" si="54"/>
        <v>0.87</v>
      </c>
      <c r="L166" s="15">
        <f t="shared" si="55"/>
        <v>8.6999999999999993</v>
      </c>
      <c r="M166" s="71"/>
      <c r="N166" s="24"/>
      <c r="O166" s="54" t="e">
        <f t="shared" si="50"/>
        <v>#DIV/0!</v>
      </c>
      <c r="P166" s="24"/>
      <c r="Q166" s="53">
        <f t="shared" si="51"/>
        <v>-1</v>
      </c>
      <c r="R166" s="75">
        <v>80</v>
      </c>
      <c r="S166" s="64">
        <v>0</v>
      </c>
      <c r="T166" s="58"/>
      <c r="V166" s="3">
        <f t="shared" si="52"/>
        <v>13</v>
      </c>
      <c r="W166" s="3">
        <v>3</v>
      </c>
      <c r="X166" s="16">
        <v>1</v>
      </c>
      <c r="Y166" s="18">
        <f t="shared" si="56"/>
        <v>52.682037000000001</v>
      </c>
      <c r="Z166" s="18">
        <f t="shared" si="57"/>
        <v>65.032037000000003</v>
      </c>
      <c r="AA166" s="18">
        <f t="shared" si="58"/>
        <v>82.432037000000008</v>
      </c>
      <c r="AB166" s="18">
        <f t="shared" si="59"/>
        <v>94.432037000000008</v>
      </c>
      <c r="AC166" s="18">
        <f t="shared" si="60"/>
        <v>141.583437</v>
      </c>
      <c r="AD166" s="20"/>
    </row>
    <row r="167" spans="1:30">
      <c r="A167" s="11">
        <f t="shared" si="53"/>
        <v>42217</v>
      </c>
      <c r="B167" s="12" t="str">
        <f t="shared" si="43"/>
        <v>sab</v>
      </c>
      <c r="C167" s="12" t="e">
        <f t="shared" ca="1" si="44"/>
        <v>#NAME?</v>
      </c>
      <c r="D167" s="12">
        <f t="shared" si="45"/>
        <v>1</v>
      </c>
      <c r="E167" s="12">
        <f t="shared" si="46"/>
        <v>8</v>
      </c>
      <c r="F167" s="13">
        <f t="shared" si="47"/>
        <v>2015</v>
      </c>
      <c r="G167" s="11">
        <f t="shared" si="48"/>
        <v>41853</v>
      </c>
      <c r="H167" s="12" t="str">
        <f t="shared" si="49"/>
        <v>sab</v>
      </c>
      <c r="I167" s="14">
        <v>84</v>
      </c>
      <c r="J167" s="14">
        <v>100</v>
      </c>
      <c r="K167" s="55">
        <f t="shared" si="54"/>
        <v>0.84</v>
      </c>
      <c r="L167" s="15">
        <f t="shared" si="55"/>
        <v>8.4</v>
      </c>
      <c r="M167" s="71"/>
      <c r="N167" s="24"/>
      <c r="O167" s="54" t="e">
        <f t="shared" si="50"/>
        <v>#DIV/0!</v>
      </c>
      <c r="P167" s="24"/>
      <c r="Q167" s="53">
        <f t="shared" si="51"/>
        <v>-1</v>
      </c>
      <c r="R167" s="75">
        <v>80</v>
      </c>
      <c r="S167" s="64">
        <v>0</v>
      </c>
      <c r="T167" s="58"/>
      <c r="V167" s="3">
        <f t="shared" si="52"/>
        <v>13</v>
      </c>
      <c r="W167" s="3">
        <v>3</v>
      </c>
      <c r="X167" s="16">
        <v>1</v>
      </c>
      <c r="Y167" s="18">
        <f t="shared" si="56"/>
        <v>53.630988000000002</v>
      </c>
      <c r="Z167" s="18">
        <f t="shared" si="57"/>
        <v>65.830988000000005</v>
      </c>
      <c r="AA167" s="18">
        <f t="shared" si="58"/>
        <v>82.630988000000002</v>
      </c>
      <c r="AB167" s="18">
        <f t="shared" si="59"/>
        <v>94.630988000000002</v>
      </c>
      <c r="AC167" s="18">
        <f t="shared" si="60"/>
        <v>141.535788</v>
      </c>
      <c r="AD167" s="20"/>
    </row>
    <row r="168" spans="1:30">
      <c r="A168" s="11">
        <f t="shared" si="53"/>
        <v>42218</v>
      </c>
      <c r="B168" s="12" t="str">
        <f t="shared" si="43"/>
        <v>dom</v>
      </c>
      <c r="C168" s="12" t="e">
        <f t="shared" ca="1" si="44"/>
        <v>#NAME?</v>
      </c>
      <c r="D168" s="12">
        <f t="shared" si="45"/>
        <v>2</v>
      </c>
      <c r="E168" s="12">
        <f t="shared" si="46"/>
        <v>8</v>
      </c>
      <c r="F168" s="13">
        <f t="shared" si="47"/>
        <v>2015</v>
      </c>
      <c r="G168" s="11">
        <f t="shared" si="48"/>
        <v>41854</v>
      </c>
      <c r="H168" s="12" t="str">
        <f t="shared" si="49"/>
        <v>dom</v>
      </c>
      <c r="I168" s="14">
        <v>75</v>
      </c>
      <c r="J168" s="14">
        <v>100</v>
      </c>
      <c r="K168" s="55">
        <f t="shared" si="54"/>
        <v>0.75</v>
      </c>
      <c r="L168" s="15">
        <f t="shared" si="55"/>
        <v>7.5</v>
      </c>
      <c r="M168" s="71"/>
      <c r="N168" s="24"/>
      <c r="O168" s="54" t="e">
        <f t="shared" si="50"/>
        <v>#DIV/0!</v>
      </c>
      <c r="P168" s="24"/>
      <c r="Q168" s="53">
        <f t="shared" si="51"/>
        <v>-1</v>
      </c>
      <c r="R168" s="75">
        <v>80</v>
      </c>
      <c r="S168" s="64">
        <v>0</v>
      </c>
      <c r="T168" s="58"/>
      <c r="V168" s="3">
        <f t="shared" si="52"/>
        <v>13</v>
      </c>
      <c r="W168" s="3">
        <v>3</v>
      </c>
      <c r="X168" s="16">
        <v>1</v>
      </c>
      <c r="Y168" s="18">
        <f t="shared" si="56"/>
        <v>56.183324999999996</v>
      </c>
      <c r="Z168" s="18">
        <f t="shared" si="57"/>
        <v>67.933324999999996</v>
      </c>
      <c r="AA168" s="18">
        <f t="shared" si="58"/>
        <v>82.933324999999996</v>
      </c>
      <c r="AB168" s="18">
        <f t="shared" si="59"/>
        <v>94.933324999999996</v>
      </c>
      <c r="AC168" s="18">
        <f t="shared" si="60"/>
        <v>141.09832499999999</v>
      </c>
      <c r="AD168" s="20"/>
    </row>
    <row r="169" spans="1:30">
      <c r="A169" s="11">
        <f t="shared" si="53"/>
        <v>42219</v>
      </c>
      <c r="B169" s="12" t="str">
        <f t="shared" si="43"/>
        <v>lun</v>
      </c>
      <c r="C169" s="12" t="e">
        <f t="shared" ca="1" si="44"/>
        <v>#NAME?</v>
      </c>
      <c r="D169" s="12">
        <f t="shared" si="45"/>
        <v>3</v>
      </c>
      <c r="E169" s="12">
        <f t="shared" si="46"/>
        <v>8</v>
      </c>
      <c r="F169" s="13">
        <f t="shared" si="47"/>
        <v>2015</v>
      </c>
      <c r="G169" s="11">
        <f t="shared" si="48"/>
        <v>41855</v>
      </c>
      <c r="H169" s="12" t="str">
        <f t="shared" si="49"/>
        <v>lun</v>
      </c>
      <c r="I169" s="14">
        <v>47</v>
      </c>
      <c r="J169" s="14">
        <v>100</v>
      </c>
      <c r="K169" s="55">
        <f t="shared" si="54"/>
        <v>0.47</v>
      </c>
      <c r="L169" s="15">
        <f t="shared" si="55"/>
        <v>4.6999999999999993</v>
      </c>
      <c r="M169" s="71"/>
      <c r="N169" s="24"/>
      <c r="O169" s="54" t="e">
        <f t="shared" si="50"/>
        <v>#DIV/0!</v>
      </c>
      <c r="P169" s="24"/>
      <c r="Q169" s="53">
        <f t="shared" si="51"/>
        <v>-1</v>
      </c>
      <c r="R169" s="75">
        <v>80</v>
      </c>
      <c r="S169" s="64">
        <v>0</v>
      </c>
      <c r="T169" s="58"/>
      <c r="V169" s="3">
        <f t="shared" si="52"/>
        <v>13</v>
      </c>
      <c r="W169" s="3">
        <v>3</v>
      </c>
      <c r="X169" s="16">
        <v>1</v>
      </c>
      <c r="Y169" s="18">
        <f t="shared" si="56"/>
        <v>61.298757000000002</v>
      </c>
      <c r="Z169" s="18">
        <f t="shared" si="57"/>
        <v>71.648757000000003</v>
      </c>
      <c r="AA169" s="18">
        <f t="shared" si="58"/>
        <v>81.048756999999995</v>
      </c>
      <c r="AB169" s="18">
        <f t="shared" si="59"/>
        <v>93.048756999999995</v>
      </c>
      <c r="AC169" s="18">
        <f t="shared" si="60"/>
        <v>136.91215700000001</v>
      </c>
      <c r="AD169" s="20"/>
    </row>
    <row r="170" spans="1:30">
      <c r="A170" s="11">
        <f t="shared" si="53"/>
        <v>42220</v>
      </c>
      <c r="B170" s="12" t="str">
        <f t="shared" si="43"/>
        <v>mar</v>
      </c>
      <c r="C170" s="12" t="e">
        <f t="shared" ca="1" si="44"/>
        <v>#NAME?</v>
      </c>
      <c r="D170" s="12">
        <f t="shared" si="45"/>
        <v>4</v>
      </c>
      <c r="E170" s="12">
        <f t="shared" si="46"/>
        <v>8</v>
      </c>
      <c r="F170" s="13">
        <f t="shared" si="47"/>
        <v>2015</v>
      </c>
      <c r="G170" s="11">
        <f t="shared" si="48"/>
        <v>41856</v>
      </c>
      <c r="H170" s="12" t="str">
        <f t="shared" si="49"/>
        <v>mar</v>
      </c>
      <c r="I170" s="14">
        <v>58</v>
      </c>
      <c r="J170" s="14">
        <v>100</v>
      </c>
      <c r="K170" s="55">
        <f t="shared" si="54"/>
        <v>0.57999999999999996</v>
      </c>
      <c r="L170" s="15">
        <f t="shared" si="55"/>
        <v>5.8</v>
      </c>
      <c r="M170" s="71"/>
      <c r="N170" s="24"/>
      <c r="O170" s="54" t="e">
        <f t="shared" si="50"/>
        <v>#DIV/0!</v>
      </c>
      <c r="P170" s="24"/>
      <c r="Q170" s="53">
        <f t="shared" si="51"/>
        <v>-1</v>
      </c>
      <c r="R170" s="75">
        <v>80</v>
      </c>
      <c r="S170" s="64">
        <v>0</v>
      </c>
      <c r="T170" s="58"/>
      <c r="V170" s="3">
        <f t="shared" si="52"/>
        <v>13</v>
      </c>
      <c r="W170" s="3">
        <v>3</v>
      </c>
      <c r="X170" s="16">
        <v>1</v>
      </c>
      <c r="Y170" s="18">
        <f t="shared" si="56"/>
        <v>59.799071999999995</v>
      </c>
      <c r="Z170" s="18">
        <f t="shared" si="57"/>
        <v>70.699072000000001</v>
      </c>
      <c r="AA170" s="18">
        <f t="shared" si="58"/>
        <v>82.299071999999995</v>
      </c>
      <c r="AB170" s="18">
        <f t="shared" si="59"/>
        <v>94.299071999999995</v>
      </c>
      <c r="AC170" s="18">
        <f t="shared" si="60"/>
        <v>139.06667200000001</v>
      </c>
      <c r="AD170" s="20"/>
    </row>
    <row r="171" spans="1:30">
      <c r="A171" s="11">
        <f t="shared" si="53"/>
        <v>42221</v>
      </c>
      <c r="B171" s="12" t="str">
        <f t="shared" si="43"/>
        <v>mer</v>
      </c>
      <c r="C171" s="12" t="e">
        <f t="shared" ca="1" si="44"/>
        <v>#NAME?</v>
      </c>
      <c r="D171" s="12">
        <f t="shared" si="45"/>
        <v>5</v>
      </c>
      <c r="E171" s="12">
        <f t="shared" si="46"/>
        <v>8</v>
      </c>
      <c r="F171" s="13">
        <f t="shared" si="47"/>
        <v>2015</v>
      </c>
      <c r="G171" s="11">
        <f t="shared" si="48"/>
        <v>41857</v>
      </c>
      <c r="H171" s="12" t="str">
        <f t="shared" si="49"/>
        <v>mer</v>
      </c>
      <c r="I171" s="14">
        <v>54</v>
      </c>
      <c r="J171" s="14">
        <v>100</v>
      </c>
      <c r="K171" s="55">
        <f t="shared" si="54"/>
        <v>0.54</v>
      </c>
      <c r="L171" s="15">
        <f t="shared" si="55"/>
        <v>5.4</v>
      </c>
      <c r="M171" s="71"/>
      <c r="N171" s="24"/>
      <c r="O171" s="54" t="e">
        <f t="shared" si="50"/>
        <v>#DIV/0!</v>
      </c>
      <c r="P171" s="24"/>
      <c r="Q171" s="53">
        <f t="shared" si="51"/>
        <v>-1</v>
      </c>
      <c r="R171" s="75">
        <v>80</v>
      </c>
      <c r="S171" s="64">
        <v>0</v>
      </c>
      <c r="T171" s="58"/>
      <c r="V171" s="3">
        <f t="shared" si="52"/>
        <v>13</v>
      </c>
      <c r="W171" s="3">
        <v>3</v>
      </c>
      <c r="X171" s="16">
        <v>1</v>
      </c>
      <c r="Y171" s="18">
        <f t="shared" si="56"/>
        <v>60.420768000000002</v>
      </c>
      <c r="Z171" s="18">
        <f t="shared" si="57"/>
        <v>71.120767999999998</v>
      </c>
      <c r="AA171" s="18">
        <f t="shared" si="58"/>
        <v>81.920767999999995</v>
      </c>
      <c r="AB171" s="18">
        <f t="shared" si="59"/>
        <v>93.920767999999995</v>
      </c>
      <c r="AC171" s="18">
        <f t="shared" si="60"/>
        <v>138.359568</v>
      </c>
      <c r="AD171" s="20"/>
    </row>
    <row r="172" spans="1:30">
      <c r="A172" s="11">
        <f t="shared" si="53"/>
        <v>42222</v>
      </c>
      <c r="B172" s="12" t="str">
        <f t="shared" si="43"/>
        <v>gio</v>
      </c>
      <c r="C172" s="12" t="e">
        <f t="shared" ca="1" si="44"/>
        <v>#NAME?</v>
      </c>
      <c r="D172" s="12">
        <f t="shared" si="45"/>
        <v>6</v>
      </c>
      <c r="E172" s="12">
        <f t="shared" si="46"/>
        <v>8</v>
      </c>
      <c r="F172" s="13">
        <f t="shared" si="47"/>
        <v>2015</v>
      </c>
      <c r="G172" s="11">
        <f t="shared" si="48"/>
        <v>41858</v>
      </c>
      <c r="H172" s="12" t="str">
        <f t="shared" si="49"/>
        <v>gio</v>
      </c>
      <c r="I172" s="14">
        <v>38</v>
      </c>
      <c r="J172" s="14">
        <v>100</v>
      </c>
      <c r="K172" s="55">
        <f t="shared" si="54"/>
        <v>0.38</v>
      </c>
      <c r="L172" s="15">
        <f t="shared" si="55"/>
        <v>3.8</v>
      </c>
      <c r="M172" s="71"/>
      <c r="N172" s="24"/>
      <c r="O172" s="54" t="e">
        <f t="shared" si="50"/>
        <v>#DIV/0!</v>
      </c>
      <c r="P172" s="24"/>
      <c r="Q172" s="53">
        <f t="shared" si="51"/>
        <v>-1</v>
      </c>
      <c r="R172" s="75">
        <v>80</v>
      </c>
      <c r="S172" s="64">
        <v>0</v>
      </c>
      <c r="T172" s="58"/>
      <c r="V172" s="3">
        <f t="shared" si="52"/>
        <v>13</v>
      </c>
      <c r="W172" s="3">
        <v>3</v>
      </c>
      <c r="X172" s="16">
        <v>1</v>
      </c>
      <c r="Y172" s="18">
        <f t="shared" si="56"/>
        <v>62.034911999999998</v>
      </c>
      <c r="Z172" s="18">
        <f t="shared" si="57"/>
        <v>71.934911999999997</v>
      </c>
      <c r="AA172" s="18">
        <f t="shared" si="58"/>
        <v>79.534911999999991</v>
      </c>
      <c r="AB172" s="18">
        <f t="shared" si="59"/>
        <v>91.534911999999991</v>
      </c>
      <c r="AC172" s="18">
        <f t="shared" si="60"/>
        <v>134.658512</v>
      </c>
      <c r="AD172" s="20"/>
    </row>
    <row r="173" spans="1:30">
      <c r="A173" s="11">
        <f t="shared" si="53"/>
        <v>42223</v>
      </c>
      <c r="B173" s="12" t="str">
        <f t="shared" si="43"/>
        <v>ven</v>
      </c>
      <c r="C173" s="12" t="e">
        <f t="shared" ca="1" si="44"/>
        <v>#NAME?</v>
      </c>
      <c r="D173" s="12">
        <f t="shared" si="45"/>
        <v>7</v>
      </c>
      <c r="E173" s="12">
        <f t="shared" si="46"/>
        <v>8</v>
      </c>
      <c r="F173" s="13">
        <f t="shared" si="47"/>
        <v>2015</v>
      </c>
      <c r="G173" s="11">
        <f t="shared" si="48"/>
        <v>41859</v>
      </c>
      <c r="H173" s="12" t="str">
        <f t="shared" si="49"/>
        <v>ven</v>
      </c>
      <c r="I173" s="14">
        <v>71</v>
      </c>
      <c r="J173" s="14">
        <v>100</v>
      </c>
      <c r="K173" s="55">
        <f t="shared" si="54"/>
        <v>0.71</v>
      </c>
      <c r="L173" s="15">
        <f t="shared" si="55"/>
        <v>7.1</v>
      </c>
      <c r="M173" s="71"/>
      <c r="N173" s="24"/>
      <c r="O173" s="54" t="e">
        <f t="shared" si="50"/>
        <v>#DIV/0!</v>
      </c>
      <c r="P173" s="24"/>
      <c r="Q173" s="53">
        <f t="shared" si="51"/>
        <v>-1</v>
      </c>
      <c r="R173" s="75">
        <v>80</v>
      </c>
      <c r="S173" s="64">
        <v>0</v>
      </c>
      <c r="T173" s="58"/>
      <c r="V173" s="3">
        <f t="shared" si="52"/>
        <v>13</v>
      </c>
      <c r="W173" s="3">
        <v>3</v>
      </c>
      <c r="X173" s="16">
        <v>1</v>
      </c>
      <c r="Y173" s="18">
        <f t="shared" si="56"/>
        <v>57.175893000000002</v>
      </c>
      <c r="Z173" s="18">
        <f t="shared" si="57"/>
        <v>68.725892999999999</v>
      </c>
      <c r="AA173" s="18">
        <f t="shared" si="58"/>
        <v>82.925893000000002</v>
      </c>
      <c r="AB173" s="18">
        <f t="shared" si="59"/>
        <v>94.925893000000002</v>
      </c>
      <c r="AC173" s="18">
        <f t="shared" si="60"/>
        <v>140.76209299999999</v>
      </c>
      <c r="AD173" s="20"/>
    </row>
    <row r="174" spans="1:30">
      <c r="A174" s="11">
        <f t="shared" si="53"/>
        <v>42224</v>
      </c>
      <c r="B174" s="12" t="str">
        <f t="shared" si="43"/>
        <v>sab</v>
      </c>
      <c r="C174" s="12" t="e">
        <f t="shared" ca="1" si="44"/>
        <v>#NAME?</v>
      </c>
      <c r="D174" s="12">
        <f t="shared" si="45"/>
        <v>8</v>
      </c>
      <c r="E174" s="12">
        <f t="shared" si="46"/>
        <v>8</v>
      </c>
      <c r="F174" s="13">
        <f t="shared" si="47"/>
        <v>2015</v>
      </c>
      <c r="G174" s="11">
        <f t="shared" si="48"/>
        <v>41860</v>
      </c>
      <c r="H174" s="12" t="str">
        <f t="shared" si="49"/>
        <v>sab</v>
      </c>
      <c r="I174" s="14">
        <v>72</v>
      </c>
      <c r="J174" s="14">
        <v>100</v>
      </c>
      <c r="K174" s="55">
        <f t="shared" si="54"/>
        <v>0.72</v>
      </c>
      <c r="L174" s="15">
        <f t="shared" si="55"/>
        <v>7.1999999999999993</v>
      </c>
      <c r="M174" s="71"/>
      <c r="N174" s="24"/>
      <c r="O174" s="54" t="e">
        <f t="shared" si="50"/>
        <v>#DIV/0!</v>
      </c>
      <c r="P174" s="24"/>
      <c r="Q174" s="53">
        <f t="shared" si="51"/>
        <v>-1</v>
      </c>
      <c r="R174" s="75">
        <v>80</v>
      </c>
      <c r="S174" s="64">
        <v>0</v>
      </c>
      <c r="T174" s="58"/>
      <c r="V174" s="3">
        <f t="shared" si="52"/>
        <v>13</v>
      </c>
      <c r="W174" s="3">
        <v>3</v>
      </c>
      <c r="X174" s="16">
        <v>1</v>
      </c>
      <c r="Y174" s="18">
        <f t="shared" si="56"/>
        <v>56.935932000000001</v>
      </c>
      <c r="Z174" s="18">
        <f t="shared" si="57"/>
        <v>68.535932000000003</v>
      </c>
      <c r="AA174" s="18">
        <f t="shared" si="58"/>
        <v>82.935932000000008</v>
      </c>
      <c r="AB174" s="18">
        <f t="shared" si="59"/>
        <v>94.935932000000008</v>
      </c>
      <c r="AC174" s="18">
        <f t="shared" si="60"/>
        <v>140.854332</v>
      </c>
      <c r="AD174" s="20"/>
    </row>
    <row r="175" spans="1:30">
      <c r="A175" s="11">
        <f t="shared" si="53"/>
        <v>42225</v>
      </c>
      <c r="B175" s="12" t="str">
        <f t="shared" si="43"/>
        <v>dom</v>
      </c>
      <c r="C175" s="12" t="e">
        <f t="shared" ca="1" si="44"/>
        <v>#NAME?</v>
      </c>
      <c r="D175" s="12">
        <f t="shared" si="45"/>
        <v>9</v>
      </c>
      <c r="E175" s="12">
        <f t="shared" si="46"/>
        <v>8</v>
      </c>
      <c r="F175" s="13">
        <f t="shared" si="47"/>
        <v>2015</v>
      </c>
      <c r="G175" s="11">
        <f t="shared" si="48"/>
        <v>41861</v>
      </c>
      <c r="H175" s="12" t="str">
        <f t="shared" si="49"/>
        <v>dom</v>
      </c>
      <c r="I175" s="14">
        <v>62</v>
      </c>
      <c r="J175" s="14">
        <v>100</v>
      </c>
      <c r="K175" s="55">
        <f t="shared" si="54"/>
        <v>0.62</v>
      </c>
      <c r="L175" s="15">
        <f t="shared" si="55"/>
        <v>6.2</v>
      </c>
      <c r="M175" s="71"/>
      <c r="N175" s="24"/>
      <c r="O175" s="54" t="e">
        <f t="shared" si="50"/>
        <v>#DIV/0!</v>
      </c>
      <c r="P175" s="24"/>
      <c r="Q175" s="53">
        <f t="shared" si="51"/>
        <v>-1</v>
      </c>
      <c r="R175" s="75">
        <v>80</v>
      </c>
      <c r="S175" s="64">
        <v>0</v>
      </c>
      <c r="T175" s="58"/>
      <c r="V175" s="3">
        <f t="shared" si="52"/>
        <v>13</v>
      </c>
      <c r="W175" s="3">
        <v>3</v>
      </c>
      <c r="X175" s="16">
        <v>1</v>
      </c>
      <c r="Y175" s="18">
        <f t="shared" si="56"/>
        <v>59.090111999999998</v>
      </c>
      <c r="Z175" s="18">
        <f t="shared" si="57"/>
        <v>70.190111999999999</v>
      </c>
      <c r="AA175" s="18">
        <f t="shared" si="58"/>
        <v>82.590112000000005</v>
      </c>
      <c r="AB175" s="18">
        <f t="shared" si="59"/>
        <v>94.590112000000005</v>
      </c>
      <c r="AC175" s="18">
        <f t="shared" si="60"/>
        <v>139.68651199999999</v>
      </c>
      <c r="AD175" s="20"/>
    </row>
    <row r="176" spans="1:30">
      <c r="A176" s="11">
        <f t="shared" si="53"/>
        <v>42226</v>
      </c>
      <c r="B176" s="12" t="str">
        <f t="shared" si="43"/>
        <v>lun</v>
      </c>
      <c r="C176" s="12" t="e">
        <f t="shared" ca="1" si="44"/>
        <v>#NAME?</v>
      </c>
      <c r="D176" s="12">
        <f t="shared" si="45"/>
        <v>10</v>
      </c>
      <c r="E176" s="12">
        <f t="shared" si="46"/>
        <v>8</v>
      </c>
      <c r="F176" s="13">
        <f t="shared" si="47"/>
        <v>2015</v>
      </c>
      <c r="G176" s="11">
        <f t="shared" si="48"/>
        <v>41862</v>
      </c>
      <c r="H176" s="12" t="str">
        <f t="shared" si="49"/>
        <v>lun</v>
      </c>
      <c r="I176" s="14">
        <v>22</v>
      </c>
      <c r="J176" s="14">
        <v>100</v>
      </c>
      <c r="K176" s="55">
        <f t="shared" si="54"/>
        <v>0.22</v>
      </c>
      <c r="L176" s="15">
        <f t="shared" si="55"/>
        <v>2.2000000000000002</v>
      </c>
      <c r="M176" s="71"/>
      <c r="N176" s="24"/>
      <c r="O176" s="54" t="e">
        <f t="shared" si="50"/>
        <v>#DIV/0!</v>
      </c>
      <c r="P176" s="24"/>
      <c r="Q176" s="53">
        <f t="shared" si="51"/>
        <v>-1</v>
      </c>
      <c r="R176" s="75">
        <v>80</v>
      </c>
      <c r="S176" s="64">
        <v>0</v>
      </c>
      <c r="T176" s="58"/>
      <c r="V176" s="3">
        <f t="shared" si="52"/>
        <v>13</v>
      </c>
      <c r="W176" s="3">
        <v>3</v>
      </c>
      <c r="X176" s="16">
        <v>1</v>
      </c>
      <c r="Y176" s="18">
        <f t="shared" si="56"/>
        <v>62.252831999999998</v>
      </c>
      <c r="Z176" s="18">
        <f t="shared" si="57"/>
        <v>71.352832000000006</v>
      </c>
      <c r="AA176" s="18">
        <f t="shared" si="58"/>
        <v>75.752831999999998</v>
      </c>
      <c r="AB176" s="18">
        <f t="shared" si="59"/>
        <v>87.752831999999998</v>
      </c>
      <c r="AC176" s="18">
        <f t="shared" si="60"/>
        <v>129.56123199999999</v>
      </c>
      <c r="AD176" s="20"/>
    </row>
    <row r="177" spans="1:30">
      <c r="A177" s="11">
        <f t="shared" si="53"/>
        <v>42227</v>
      </c>
      <c r="B177" s="12" t="str">
        <f t="shared" si="43"/>
        <v>mar</v>
      </c>
      <c r="C177" s="12" t="e">
        <f t="shared" ca="1" si="44"/>
        <v>#NAME?</v>
      </c>
      <c r="D177" s="12">
        <f t="shared" si="45"/>
        <v>11</v>
      </c>
      <c r="E177" s="12">
        <f t="shared" si="46"/>
        <v>8</v>
      </c>
      <c r="F177" s="13">
        <f t="shared" si="47"/>
        <v>2015</v>
      </c>
      <c r="G177" s="11">
        <f t="shared" si="48"/>
        <v>41863</v>
      </c>
      <c r="H177" s="12" t="str">
        <f t="shared" si="49"/>
        <v>mar</v>
      </c>
      <c r="I177" s="14">
        <v>43</v>
      </c>
      <c r="J177" s="14">
        <v>100</v>
      </c>
      <c r="K177" s="55">
        <f t="shared" si="54"/>
        <v>0.43</v>
      </c>
      <c r="L177" s="15">
        <f t="shared" si="55"/>
        <v>4.3</v>
      </c>
      <c r="M177" s="71"/>
      <c r="N177" s="24"/>
      <c r="O177" s="54" t="e">
        <f t="shared" si="50"/>
        <v>#DIV/0!</v>
      </c>
      <c r="P177" s="24"/>
      <c r="Q177" s="53">
        <f t="shared" si="51"/>
        <v>-1</v>
      </c>
      <c r="R177" s="75">
        <v>80</v>
      </c>
      <c r="S177" s="64">
        <v>0</v>
      </c>
      <c r="T177" s="58"/>
      <c r="V177" s="3">
        <f t="shared" si="52"/>
        <v>13</v>
      </c>
      <c r="W177" s="3">
        <v>3</v>
      </c>
      <c r="X177" s="16">
        <v>1</v>
      </c>
      <c r="Y177" s="18">
        <f t="shared" si="56"/>
        <v>61.680476999999996</v>
      </c>
      <c r="Z177" s="18">
        <f t="shared" si="57"/>
        <v>71.830477000000002</v>
      </c>
      <c r="AA177" s="18">
        <f t="shared" si="58"/>
        <v>80.430476999999996</v>
      </c>
      <c r="AB177" s="18">
        <f t="shared" si="59"/>
        <v>92.430476999999996</v>
      </c>
      <c r="AC177" s="18">
        <f t="shared" si="60"/>
        <v>135.96507700000001</v>
      </c>
      <c r="AD177" s="20"/>
    </row>
    <row r="178" spans="1:30">
      <c r="A178" s="11">
        <f t="shared" si="53"/>
        <v>42228</v>
      </c>
      <c r="B178" s="12" t="str">
        <f t="shared" si="43"/>
        <v>mer</v>
      </c>
      <c r="C178" s="12" t="e">
        <f t="shared" ca="1" si="44"/>
        <v>#NAME?</v>
      </c>
      <c r="D178" s="12">
        <f t="shared" si="45"/>
        <v>12</v>
      </c>
      <c r="E178" s="12">
        <f t="shared" si="46"/>
        <v>8</v>
      </c>
      <c r="F178" s="13">
        <f t="shared" si="47"/>
        <v>2015</v>
      </c>
      <c r="G178" s="11">
        <f t="shared" si="48"/>
        <v>41864</v>
      </c>
      <c r="H178" s="12" t="str">
        <f t="shared" si="49"/>
        <v>mer</v>
      </c>
      <c r="I178" s="14">
        <v>33</v>
      </c>
      <c r="J178" s="14">
        <v>100</v>
      </c>
      <c r="K178" s="55">
        <f t="shared" si="54"/>
        <v>0.33</v>
      </c>
      <c r="L178" s="15">
        <f t="shared" si="55"/>
        <v>3.3000000000000003</v>
      </c>
      <c r="M178" s="71"/>
      <c r="N178" s="24"/>
      <c r="O178" s="54" t="e">
        <f t="shared" si="50"/>
        <v>#DIV/0!</v>
      </c>
      <c r="P178" s="24"/>
      <c r="Q178" s="53">
        <f t="shared" si="51"/>
        <v>-1</v>
      </c>
      <c r="R178" s="75">
        <v>80</v>
      </c>
      <c r="S178" s="64">
        <v>0</v>
      </c>
      <c r="T178" s="58"/>
      <c r="V178" s="3">
        <f t="shared" si="52"/>
        <v>13</v>
      </c>
      <c r="W178" s="3">
        <v>3</v>
      </c>
      <c r="X178" s="16">
        <v>1</v>
      </c>
      <c r="Y178" s="18">
        <f t="shared" si="56"/>
        <v>62.252997000000001</v>
      </c>
      <c r="Z178" s="18">
        <f t="shared" si="57"/>
        <v>71.902996999999999</v>
      </c>
      <c r="AA178" s="18">
        <f t="shared" si="58"/>
        <v>78.502996999999993</v>
      </c>
      <c r="AB178" s="18">
        <f t="shared" si="59"/>
        <v>90.502996999999993</v>
      </c>
      <c r="AC178" s="18">
        <f t="shared" si="60"/>
        <v>133.215597</v>
      </c>
      <c r="AD178" s="20"/>
    </row>
    <row r="179" spans="1:30">
      <c r="A179" s="11">
        <f t="shared" si="53"/>
        <v>42229</v>
      </c>
      <c r="B179" s="12" t="str">
        <f t="shared" si="43"/>
        <v>gio</v>
      </c>
      <c r="C179" s="12" t="e">
        <f t="shared" ca="1" si="44"/>
        <v>#NAME?</v>
      </c>
      <c r="D179" s="12">
        <f t="shared" si="45"/>
        <v>13</v>
      </c>
      <c r="E179" s="12">
        <f t="shared" si="46"/>
        <v>8</v>
      </c>
      <c r="F179" s="13">
        <f t="shared" si="47"/>
        <v>2015</v>
      </c>
      <c r="G179" s="11">
        <f t="shared" si="48"/>
        <v>41865</v>
      </c>
      <c r="H179" s="12" t="str">
        <f t="shared" si="49"/>
        <v>gio</v>
      </c>
      <c r="I179" s="14">
        <v>39</v>
      </c>
      <c r="J179" s="14">
        <v>100</v>
      </c>
      <c r="K179" s="55">
        <f t="shared" si="54"/>
        <v>0.39</v>
      </c>
      <c r="L179" s="15">
        <f t="shared" si="55"/>
        <v>3.9000000000000004</v>
      </c>
      <c r="M179" s="71"/>
      <c r="N179" s="24"/>
      <c r="O179" s="54" t="e">
        <f t="shared" si="50"/>
        <v>#DIV/0!</v>
      </c>
      <c r="P179" s="24"/>
      <c r="Q179" s="53">
        <f t="shared" si="51"/>
        <v>-1</v>
      </c>
      <c r="R179" s="75">
        <v>80</v>
      </c>
      <c r="S179" s="64">
        <v>0</v>
      </c>
      <c r="T179" s="58"/>
      <c r="V179" s="3">
        <f t="shared" si="52"/>
        <v>13</v>
      </c>
      <c r="W179" s="3">
        <v>3</v>
      </c>
      <c r="X179" s="16">
        <v>1</v>
      </c>
      <c r="Y179" s="18">
        <f t="shared" si="56"/>
        <v>61.974933</v>
      </c>
      <c r="Z179" s="18">
        <f t="shared" si="57"/>
        <v>71.924932999999996</v>
      </c>
      <c r="AA179" s="18">
        <f t="shared" si="58"/>
        <v>79.724932999999993</v>
      </c>
      <c r="AB179" s="18">
        <f t="shared" si="59"/>
        <v>91.724932999999993</v>
      </c>
      <c r="AC179" s="18">
        <f t="shared" si="60"/>
        <v>134.930733</v>
      </c>
      <c r="AD179" s="20"/>
    </row>
    <row r="180" spans="1:30">
      <c r="A180" s="11">
        <f t="shared" si="53"/>
        <v>42230</v>
      </c>
      <c r="B180" s="12" t="str">
        <f t="shared" si="43"/>
        <v>ven</v>
      </c>
      <c r="C180" s="12" t="e">
        <f t="shared" ca="1" si="44"/>
        <v>#NAME?</v>
      </c>
      <c r="D180" s="12">
        <f t="shared" si="45"/>
        <v>14</v>
      </c>
      <c r="E180" s="12">
        <f t="shared" si="46"/>
        <v>8</v>
      </c>
      <c r="F180" s="13">
        <f t="shared" si="47"/>
        <v>2015</v>
      </c>
      <c r="G180" s="11">
        <f t="shared" si="48"/>
        <v>41866</v>
      </c>
      <c r="H180" s="12" t="str">
        <f t="shared" si="49"/>
        <v>ven</v>
      </c>
      <c r="I180" s="14">
        <v>52</v>
      </c>
      <c r="J180" s="14">
        <v>100</v>
      </c>
      <c r="K180" s="55">
        <f t="shared" si="54"/>
        <v>0.52</v>
      </c>
      <c r="L180" s="15">
        <f t="shared" si="55"/>
        <v>5.2</v>
      </c>
      <c r="M180" s="71"/>
      <c r="N180" s="24"/>
      <c r="O180" s="54" t="e">
        <f t="shared" si="50"/>
        <v>#DIV/0!</v>
      </c>
      <c r="P180" s="24"/>
      <c r="Q180" s="53">
        <f t="shared" si="51"/>
        <v>-1</v>
      </c>
      <c r="R180" s="75">
        <v>80</v>
      </c>
      <c r="S180" s="64">
        <v>0</v>
      </c>
      <c r="T180" s="58"/>
      <c r="V180" s="3">
        <f t="shared" si="52"/>
        <v>13</v>
      </c>
      <c r="W180" s="3">
        <v>3</v>
      </c>
      <c r="X180" s="16">
        <v>1</v>
      </c>
      <c r="Y180" s="18">
        <f t="shared" si="56"/>
        <v>60.698892000000001</v>
      </c>
      <c r="Z180" s="18">
        <f t="shared" si="57"/>
        <v>71.298891999999995</v>
      </c>
      <c r="AA180" s="18">
        <f t="shared" si="58"/>
        <v>81.698892000000001</v>
      </c>
      <c r="AB180" s="18">
        <f t="shared" si="59"/>
        <v>93.698892000000001</v>
      </c>
      <c r="AC180" s="18">
        <f t="shared" si="60"/>
        <v>137.97329200000001</v>
      </c>
      <c r="AD180" s="20"/>
    </row>
    <row r="181" spans="1:30">
      <c r="A181" s="11">
        <f t="shared" si="53"/>
        <v>42231</v>
      </c>
      <c r="B181" s="12" t="str">
        <f t="shared" si="43"/>
        <v>sab</v>
      </c>
      <c r="C181" s="12" t="e">
        <f t="shared" ca="1" si="44"/>
        <v>#NAME?</v>
      </c>
      <c r="D181" s="12">
        <f t="shared" si="45"/>
        <v>15</v>
      </c>
      <c r="E181" s="12">
        <f t="shared" si="46"/>
        <v>8</v>
      </c>
      <c r="F181" s="13">
        <f t="shared" si="47"/>
        <v>2015</v>
      </c>
      <c r="G181" s="11">
        <f t="shared" si="48"/>
        <v>41867</v>
      </c>
      <c r="H181" s="12" t="str">
        <f t="shared" si="49"/>
        <v>sab</v>
      </c>
      <c r="I181" s="14">
        <v>39</v>
      </c>
      <c r="J181" s="14">
        <v>100</v>
      </c>
      <c r="K181" s="55">
        <f t="shared" si="54"/>
        <v>0.39</v>
      </c>
      <c r="L181" s="15">
        <f t="shared" si="55"/>
        <v>3.9000000000000004</v>
      </c>
      <c r="M181" s="71"/>
      <c r="N181" s="24"/>
      <c r="O181" s="54" t="e">
        <f t="shared" si="50"/>
        <v>#DIV/0!</v>
      </c>
      <c r="P181" s="24"/>
      <c r="Q181" s="53">
        <f t="shared" si="51"/>
        <v>-1</v>
      </c>
      <c r="R181" s="75">
        <v>80</v>
      </c>
      <c r="S181" s="64">
        <v>0</v>
      </c>
      <c r="T181" s="58"/>
      <c r="V181" s="3">
        <f t="shared" si="52"/>
        <v>13</v>
      </c>
      <c r="W181" s="3">
        <v>3</v>
      </c>
      <c r="X181" s="16">
        <v>1</v>
      </c>
      <c r="Y181" s="18">
        <f t="shared" si="56"/>
        <v>61.974933</v>
      </c>
      <c r="Z181" s="18">
        <f t="shared" si="57"/>
        <v>71.924932999999996</v>
      </c>
      <c r="AA181" s="18">
        <f t="shared" si="58"/>
        <v>79.724932999999993</v>
      </c>
      <c r="AB181" s="18">
        <f t="shared" si="59"/>
        <v>91.724932999999993</v>
      </c>
      <c r="AC181" s="18">
        <f t="shared" si="60"/>
        <v>134.930733</v>
      </c>
      <c r="AD181" s="20"/>
    </row>
    <row r="182" spans="1:30">
      <c r="A182" s="11">
        <f t="shared" si="53"/>
        <v>42232</v>
      </c>
      <c r="B182" s="12" t="str">
        <f t="shared" si="43"/>
        <v>dom</v>
      </c>
      <c r="C182" s="12" t="e">
        <f t="shared" ca="1" si="44"/>
        <v>#NAME?</v>
      </c>
      <c r="D182" s="12">
        <f t="shared" si="45"/>
        <v>16</v>
      </c>
      <c r="E182" s="12">
        <f t="shared" si="46"/>
        <v>8</v>
      </c>
      <c r="F182" s="13">
        <f t="shared" si="47"/>
        <v>2015</v>
      </c>
      <c r="G182" s="11">
        <f t="shared" si="48"/>
        <v>41868</v>
      </c>
      <c r="H182" s="12" t="str">
        <f t="shared" si="49"/>
        <v>dom</v>
      </c>
      <c r="I182" s="14">
        <v>38</v>
      </c>
      <c r="J182" s="14">
        <v>100</v>
      </c>
      <c r="K182" s="55">
        <f t="shared" si="54"/>
        <v>0.38</v>
      </c>
      <c r="L182" s="15">
        <f t="shared" si="55"/>
        <v>3.8</v>
      </c>
      <c r="M182" s="71"/>
      <c r="N182" s="24"/>
      <c r="O182" s="54" t="e">
        <f t="shared" si="50"/>
        <v>#DIV/0!</v>
      </c>
      <c r="P182" s="24"/>
      <c r="Q182" s="53">
        <f t="shared" si="51"/>
        <v>-1</v>
      </c>
      <c r="R182" s="75">
        <v>80</v>
      </c>
      <c r="S182" s="64">
        <v>0</v>
      </c>
      <c r="T182" s="58"/>
      <c r="V182" s="3">
        <f t="shared" si="52"/>
        <v>13</v>
      </c>
      <c r="W182" s="3">
        <v>3</v>
      </c>
      <c r="X182" s="16">
        <v>1</v>
      </c>
      <c r="Y182" s="18">
        <f t="shared" si="56"/>
        <v>62.034911999999998</v>
      </c>
      <c r="Z182" s="18">
        <f t="shared" si="57"/>
        <v>71.934911999999997</v>
      </c>
      <c r="AA182" s="18">
        <f t="shared" si="58"/>
        <v>79.534911999999991</v>
      </c>
      <c r="AB182" s="18">
        <f t="shared" si="59"/>
        <v>91.534911999999991</v>
      </c>
      <c r="AC182" s="18">
        <f t="shared" si="60"/>
        <v>134.658512</v>
      </c>
      <c r="AD182" s="20"/>
    </row>
    <row r="183" spans="1:30">
      <c r="A183" s="11">
        <f t="shared" si="53"/>
        <v>42233</v>
      </c>
      <c r="B183" s="12" t="str">
        <f t="shared" si="43"/>
        <v>lun</v>
      </c>
      <c r="C183" s="12" t="e">
        <f t="shared" ca="1" si="44"/>
        <v>#NAME?</v>
      </c>
      <c r="D183" s="12">
        <f t="shared" si="45"/>
        <v>17</v>
      </c>
      <c r="E183" s="12">
        <f t="shared" si="46"/>
        <v>8</v>
      </c>
      <c r="F183" s="13">
        <f t="shared" si="47"/>
        <v>2015</v>
      </c>
      <c r="G183" s="11">
        <f t="shared" si="48"/>
        <v>41869</v>
      </c>
      <c r="H183" s="12" t="str">
        <f t="shared" si="49"/>
        <v>lun</v>
      </c>
      <c r="I183" s="14">
        <v>39</v>
      </c>
      <c r="J183" s="14">
        <v>100</v>
      </c>
      <c r="K183" s="55">
        <f t="shared" si="54"/>
        <v>0.39</v>
      </c>
      <c r="L183" s="15">
        <f t="shared" si="55"/>
        <v>3.9000000000000004</v>
      </c>
      <c r="M183" s="71"/>
      <c r="N183" s="24"/>
      <c r="O183" s="54" t="e">
        <f t="shared" si="50"/>
        <v>#DIV/0!</v>
      </c>
      <c r="P183" s="24"/>
      <c r="Q183" s="53">
        <f t="shared" si="51"/>
        <v>-1</v>
      </c>
      <c r="R183" s="75">
        <v>80</v>
      </c>
      <c r="S183" s="64">
        <v>0</v>
      </c>
      <c r="T183" s="58"/>
      <c r="V183" s="3">
        <f t="shared" si="52"/>
        <v>13</v>
      </c>
      <c r="W183" s="3">
        <v>3</v>
      </c>
      <c r="X183" s="16">
        <v>1</v>
      </c>
      <c r="Y183" s="18">
        <f t="shared" si="56"/>
        <v>61.974933</v>
      </c>
      <c r="Z183" s="18">
        <f t="shared" si="57"/>
        <v>71.924932999999996</v>
      </c>
      <c r="AA183" s="18">
        <f t="shared" si="58"/>
        <v>79.724932999999993</v>
      </c>
      <c r="AB183" s="18">
        <f t="shared" si="59"/>
        <v>91.724932999999993</v>
      </c>
      <c r="AC183" s="18">
        <f t="shared" si="60"/>
        <v>134.930733</v>
      </c>
      <c r="AD183" s="20"/>
    </row>
    <row r="184" spans="1:30">
      <c r="A184" s="11">
        <f t="shared" si="53"/>
        <v>42234</v>
      </c>
      <c r="B184" s="12" t="str">
        <f t="shared" si="43"/>
        <v>mar</v>
      </c>
      <c r="C184" s="12" t="e">
        <f t="shared" ca="1" si="44"/>
        <v>#NAME?</v>
      </c>
      <c r="D184" s="12">
        <f t="shared" si="45"/>
        <v>18</v>
      </c>
      <c r="E184" s="12">
        <f t="shared" si="46"/>
        <v>8</v>
      </c>
      <c r="F184" s="13">
        <f t="shared" si="47"/>
        <v>2015</v>
      </c>
      <c r="G184" s="11">
        <f t="shared" si="48"/>
        <v>41870</v>
      </c>
      <c r="H184" s="12" t="str">
        <f t="shared" si="49"/>
        <v>mar</v>
      </c>
      <c r="I184" s="14">
        <v>51</v>
      </c>
      <c r="J184" s="14">
        <v>100</v>
      </c>
      <c r="K184" s="55">
        <f t="shared" si="54"/>
        <v>0.51</v>
      </c>
      <c r="L184" s="15">
        <f t="shared" si="55"/>
        <v>5.0999999999999996</v>
      </c>
      <c r="M184" s="71"/>
      <c r="N184" s="24"/>
      <c r="O184" s="54" t="e">
        <f t="shared" si="50"/>
        <v>#DIV/0!</v>
      </c>
      <c r="P184" s="24"/>
      <c r="Q184" s="53">
        <f t="shared" si="51"/>
        <v>-1</v>
      </c>
      <c r="R184" s="75">
        <v>80</v>
      </c>
      <c r="S184" s="64">
        <v>0</v>
      </c>
      <c r="T184" s="58"/>
      <c r="V184" s="3">
        <f t="shared" si="52"/>
        <v>13</v>
      </c>
      <c r="W184" s="3">
        <v>3</v>
      </c>
      <c r="X184" s="16">
        <v>1</v>
      </c>
      <c r="Y184" s="18">
        <f t="shared" si="56"/>
        <v>60.829773000000003</v>
      </c>
      <c r="Z184" s="18">
        <f t="shared" si="57"/>
        <v>71.379773</v>
      </c>
      <c r="AA184" s="18">
        <f t="shared" si="58"/>
        <v>81.579773000000003</v>
      </c>
      <c r="AB184" s="18">
        <f t="shared" si="59"/>
        <v>93.579773000000003</v>
      </c>
      <c r="AC184" s="18">
        <f t="shared" si="60"/>
        <v>137.771973</v>
      </c>
      <c r="AD184" s="20"/>
    </row>
    <row r="185" spans="1:30">
      <c r="A185" s="11">
        <f t="shared" si="53"/>
        <v>42235</v>
      </c>
      <c r="B185" s="12" t="str">
        <f t="shared" si="43"/>
        <v>mer</v>
      </c>
      <c r="C185" s="12" t="e">
        <f t="shared" ca="1" si="44"/>
        <v>#NAME?</v>
      </c>
      <c r="D185" s="12">
        <f t="shared" si="45"/>
        <v>19</v>
      </c>
      <c r="E185" s="12">
        <f t="shared" si="46"/>
        <v>8</v>
      </c>
      <c r="F185" s="13">
        <f t="shared" si="47"/>
        <v>2015</v>
      </c>
      <c r="G185" s="11">
        <f t="shared" si="48"/>
        <v>41871</v>
      </c>
      <c r="H185" s="12" t="str">
        <f t="shared" si="49"/>
        <v>mer</v>
      </c>
      <c r="I185" s="14">
        <v>48</v>
      </c>
      <c r="J185" s="14">
        <v>100</v>
      </c>
      <c r="K185" s="55">
        <f t="shared" si="54"/>
        <v>0.48</v>
      </c>
      <c r="L185" s="15">
        <f t="shared" si="55"/>
        <v>4.8</v>
      </c>
      <c r="M185" s="71"/>
      <c r="N185" s="24"/>
      <c r="O185" s="54" t="e">
        <f t="shared" si="50"/>
        <v>#DIV/0!</v>
      </c>
      <c r="P185" s="24"/>
      <c r="Q185" s="53">
        <f t="shared" si="51"/>
        <v>-1</v>
      </c>
      <c r="R185" s="75">
        <v>80</v>
      </c>
      <c r="S185" s="64">
        <v>0</v>
      </c>
      <c r="T185" s="58"/>
      <c r="V185" s="3">
        <f t="shared" si="52"/>
        <v>13</v>
      </c>
      <c r="W185" s="3">
        <v>3</v>
      </c>
      <c r="X185" s="16">
        <v>1</v>
      </c>
      <c r="Y185" s="18">
        <f t="shared" si="56"/>
        <v>61.189692000000001</v>
      </c>
      <c r="Z185" s="18">
        <f t="shared" si="57"/>
        <v>71.589691999999999</v>
      </c>
      <c r="AA185" s="18">
        <f t="shared" si="58"/>
        <v>81.189692000000008</v>
      </c>
      <c r="AB185" s="18">
        <f t="shared" si="59"/>
        <v>93.189692000000008</v>
      </c>
      <c r="AC185" s="18">
        <f t="shared" si="60"/>
        <v>137.13529199999999</v>
      </c>
      <c r="AD185" s="20"/>
    </row>
    <row r="186" spans="1:30">
      <c r="A186" s="11">
        <f t="shared" si="53"/>
        <v>42236</v>
      </c>
      <c r="B186" s="12" t="str">
        <f t="shared" si="43"/>
        <v>gio</v>
      </c>
      <c r="C186" s="12" t="e">
        <f t="shared" ca="1" si="44"/>
        <v>#NAME?</v>
      </c>
      <c r="D186" s="12">
        <f t="shared" si="45"/>
        <v>20</v>
      </c>
      <c r="E186" s="12">
        <f t="shared" si="46"/>
        <v>8</v>
      </c>
      <c r="F186" s="13">
        <f t="shared" si="47"/>
        <v>2015</v>
      </c>
      <c r="G186" s="11">
        <f t="shared" si="48"/>
        <v>41872</v>
      </c>
      <c r="H186" s="12" t="str">
        <f t="shared" si="49"/>
        <v>gio</v>
      </c>
      <c r="I186" s="14">
        <v>47</v>
      </c>
      <c r="J186" s="14">
        <v>100</v>
      </c>
      <c r="K186" s="55">
        <f t="shared" si="54"/>
        <v>0.47</v>
      </c>
      <c r="L186" s="15">
        <f t="shared" si="55"/>
        <v>4.6999999999999993</v>
      </c>
      <c r="M186" s="71"/>
      <c r="N186" s="24"/>
      <c r="O186" s="54" t="e">
        <f t="shared" si="50"/>
        <v>#DIV/0!</v>
      </c>
      <c r="P186" s="24"/>
      <c r="Q186" s="53">
        <f t="shared" si="51"/>
        <v>-1</v>
      </c>
      <c r="R186" s="75">
        <v>80</v>
      </c>
      <c r="S186" s="64">
        <v>0</v>
      </c>
      <c r="T186" s="58"/>
      <c r="V186" s="3">
        <f t="shared" si="52"/>
        <v>13</v>
      </c>
      <c r="W186" s="3">
        <v>3</v>
      </c>
      <c r="X186" s="16">
        <v>1</v>
      </c>
      <c r="Y186" s="18">
        <f t="shared" si="56"/>
        <v>61.298757000000002</v>
      </c>
      <c r="Z186" s="18">
        <f t="shared" si="57"/>
        <v>71.648757000000003</v>
      </c>
      <c r="AA186" s="18">
        <f t="shared" si="58"/>
        <v>81.048756999999995</v>
      </c>
      <c r="AB186" s="18">
        <f t="shared" si="59"/>
        <v>93.048756999999995</v>
      </c>
      <c r="AC186" s="18">
        <f t="shared" si="60"/>
        <v>136.91215700000001</v>
      </c>
      <c r="AD186" s="20"/>
    </row>
    <row r="187" spans="1:30">
      <c r="A187" s="11">
        <f t="shared" si="53"/>
        <v>42237</v>
      </c>
      <c r="B187" s="12" t="str">
        <f t="shared" si="43"/>
        <v>ven</v>
      </c>
      <c r="C187" s="12" t="e">
        <f t="shared" ca="1" si="44"/>
        <v>#NAME?</v>
      </c>
      <c r="D187" s="12">
        <f t="shared" si="45"/>
        <v>21</v>
      </c>
      <c r="E187" s="12">
        <f t="shared" si="46"/>
        <v>8</v>
      </c>
      <c r="F187" s="13">
        <f t="shared" si="47"/>
        <v>2015</v>
      </c>
      <c r="G187" s="11">
        <f t="shared" si="48"/>
        <v>41873</v>
      </c>
      <c r="H187" s="12" t="str">
        <f t="shared" si="49"/>
        <v>ven</v>
      </c>
      <c r="I187" s="14">
        <v>37</v>
      </c>
      <c r="J187" s="14">
        <v>100</v>
      </c>
      <c r="K187" s="55">
        <f t="shared" si="54"/>
        <v>0.37</v>
      </c>
      <c r="L187" s="15">
        <f t="shared" si="55"/>
        <v>3.7</v>
      </c>
      <c r="M187" s="71"/>
      <c r="N187" s="24"/>
      <c r="O187" s="54" t="e">
        <f t="shared" si="50"/>
        <v>#DIV/0!</v>
      </c>
      <c r="P187" s="24"/>
      <c r="Q187" s="53">
        <f t="shared" si="51"/>
        <v>-1</v>
      </c>
      <c r="R187" s="75">
        <v>80</v>
      </c>
      <c r="S187" s="64">
        <v>0</v>
      </c>
      <c r="T187" s="58"/>
      <c r="V187" s="3">
        <f t="shared" si="52"/>
        <v>13</v>
      </c>
      <c r="W187" s="3">
        <v>3</v>
      </c>
      <c r="X187" s="16">
        <v>1</v>
      </c>
      <c r="Y187" s="18">
        <f t="shared" si="56"/>
        <v>62.089437000000004</v>
      </c>
      <c r="Z187" s="18">
        <f t="shared" si="57"/>
        <v>71.939436999999998</v>
      </c>
      <c r="AA187" s="18">
        <f t="shared" si="58"/>
        <v>79.339437000000004</v>
      </c>
      <c r="AB187" s="18">
        <f t="shared" si="59"/>
        <v>91.339437000000004</v>
      </c>
      <c r="AC187" s="18">
        <f t="shared" si="60"/>
        <v>134.38083699999999</v>
      </c>
      <c r="AD187" s="20"/>
    </row>
    <row r="188" spans="1:30">
      <c r="A188" s="11">
        <f t="shared" si="53"/>
        <v>42238</v>
      </c>
      <c r="B188" s="12" t="str">
        <f t="shared" si="43"/>
        <v>sab</v>
      </c>
      <c r="C188" s="12" t="e">
        <f t="shared" ca="1" si="44"/>
        <v>#NAME?</v>
      </c>
      <c r="D188" s="12">
        <f t="shared" si="45"/>
        <v>22</v>
      </c>
      <c r="E188" s="12">
        <f t="shared" si="46"/>
        <v>8</v>
      </c>
      <c r="F188" s="13">
        <f t="shared" si="47"/>
        <v>2015</v>
      </c>
      <c r="G188" s="11">
        <f t="shared" si="48"/>
        <v>41874</v>
      </c>
      <c r="H188" s="12" t="str">
        <f t="shared" si="49"/>
        <v>sab</v>
      </c>
      <c r="I188" s="14">
        <v>33</v>
      </c>
      <c r="J188" s="14">
        <v>100</v>
      </c>
      <c r="K188" s="55">
        <f t="shared" si="54"/>
        <v>0.33</v>
      </c>
      <c r="L188" s="15">
        <f t="shared" si="55"/>
        <v>3.3000000000000003</v>
      </c>
      <c r="M188" s="71"/>
      <c r="N188" s="24"/>
      <c r="O188" s="54" t="e">
        <f t="shared" si="50"/>
        <v>#DIV/0!</v>
      </c>
      <c r="P188" s="24"/>
      <c r="Q188" s="53">
        <f t="shared" si="51"/>
        <v>-1</v>
      </c>
      <c r="R188" s="75">
        <v>80</v>
      </c>
      <c r="S188" s="64">
        <v>0</v>
      </c>
      <c r="T188" s="58"/>
      <c r="V188" s="3">
        <f t="shared" si="52"/>
        <v>13</v>
      </c>
      <c r="W188" s="3">
        <v>3</v>
      </c>
      <c r="X188" s="16">
        <v>1</v>
      </c>
      <c r="Y188" s="18">
        <f t="shared" si="56"/>
        <v>62.252997000000001</v>
      </c>
      <c r="Z188" s="18">
        <f t="shared" si="57"/>
        <v>71.902996999999999</v>
      </c>
      <c r="AA188" s="18">
        <f t="shared" si="58"/>
        <v>78.502996999999993</v>
      </c>
      <c r="AB188" s="18">
        <f t="shared" si="59"/>
        <v>90.502996999999993</v>
      </c>
      <c r="AC188" s="18">
        <f t="shared" si="60"/>
        <v>133.215597</v>
      </c>
      <c r="AD188" s="20"/>
    </row>
    <row r="189" spans="1:30">
      <c r="A189" s="11">
        <f t="shared" si="53"/>
        <v>42239</v>
      </c>
      <c r="B189" s="12" t="str">
        <f t="shared" si="43"/>
        <v>dom</v>
      </c>
      <c r="C189" s="12" t="e">
        <f t="shared" ca="1" si="44"/>
        <v>#NAME?</v>
      </c>
      <c r="D189" s="12">
        <f t="shared" si="45"/>
        <v>23</v>
      </c>
      <c r="E189" s="12">
        <f t="shared" si="46"/>
        <v>8</v>
      </c>
      <c r="F189" s="13">
        <f t="shared" si="47"/>
        <v>2015</v>
      </c>
      <c r="G189" s="11">
        <f t="shared" si="48"/>
        <v>41875</v>
      </c>
      <c r="H189" s="12" t="str">
        <f t="shared" si="49"/>
        <v>dom</v>
      </c>
      <c r="I189" s="14">
        <v>32</v>
      </c>
      <c r="J189" s="14">
        <v>100</v>
      </c>
      <c r="K189" s="55">
        <f t="shared" si="54"/>
        <v>0.32</v>
      </c>
      <c r="L189" s="15">
        <f t="shared" si="55"/>
        <v>3.2</v>
      </c>
      <c r="M189" s="71"/>
      <c r="N189" s="24"/>
      <c r="O189" s="54" t="e">
        <f t="shared" si="50"/>
        <v>#DIV/0!</v>
      </c>
      <c r="P189" s="24"/>
      <c r="Q189" s="53">
        <f t="shared" si="51"/>
        <v>-1</v>
      </c>
      <c r="R189" s="75">
        <v>80</v>
      </c>
      <c r="S189" s="64">
        <v>0</v>
      </c>
      <c r="T189" s="58"/>
      <c r="V189" s="3">
        <f t="shared" si="52"/>
        <v>13</v>
      </c>
      <c r="W189" s="3">
        <v>3</v>
      </c>
      <c r="X189" s="16">
        <v>1</v>
      </c>
      <c r="Y189" s="18">
        <f t="shared" si="56"/>
        <v>62.280251999999997</v>
      </c>
      <c r="Z189" s="18">
        <f t="shared" si="57"/>
        <v>71.880251999999999</v>
      </c>
      <c r="AA189" s="18">
        <f t="shared" si="58"/>
        <v>78.280252000000004</v>
      </c>
      <c r="AB189" s="18">
        <f t="shared" si="59"/>
        <v>90.280252000000004</v>
      </c>
      <c r="AC189" s="18">
        <f t="shared" si="60"/>
        <v>132.910652</v>
      </c>
      <c r="AD189" s="20"/>
    </row>
    <row r="190" spans="1:30">
      <c r="A190" s="11">
        <f t="shared" si="53"/>
        <v>42240</v>
      </c>
      <c r="B190" s="12" t="str">
        <f t="shared" si="43"/>
        <v>lun</v>
      </c>
      <c r="C190" s="12" t="e">
        <f t="shared" ca="1" si="44"/>
        <v>#NAME?</v>
      </c>
      <c r="D190" s="12">
        <f t="shared" si="45"/>
        <v>24</v>
      </c>
      <c r="E190" s="12">
        <f t="shared" si="46"/>
        <v>8</v>
      </c>
      <c r="F190" s="13">
        <f t="shared" si="47"/>
        <v>2015</v>
      </c>
      <c r="G190" s="11">
        <f t="shared" si="48"/>
        <v>41876</v>
      </c>
      <c r="H190" s="12" t="str">
        <f t="shared" si="49"/>
        <v>lun</v>
      </c>
      <c r="I190" s="14">
        <v>53</v>
      </c>
      <c r="J190" s="14">
        <v>100</v>
      </c>
      <c r="K190" s="55">
        <f t="shared" si="54"/>
        <v>0.53</v>
      </c>
      <c r="L190" s="15">
        <f t="shared" si="55"/>
        <v>5.3000000000000007</v>
      </c>
      <c r="M190" s="71"/>
      <c r="N190" s="24"/>
      <c r="O190" s="54" t="e">
        <f t="shared" si="50"/>
        <v>#DIV/0!</v>
      </c>
      <c r="P190" s="24"/>
      <c r="Q190" s="53">
        <f t="shared" si="51"/>
        <v>-1</v>
      </c>
      <c r="R190" s="75">
        <v>80</v>
      </c>
      <c r="S190" s="64">
        <v>0</v>
      </c>
      <c r="T190" s="58"/>
      <c r="V190" s="3">
        <f t="shared" si="52"/>
        <v>13</v>
      </c>
      <c r="W190" s="3">
        <v>3</v>
      </c>
      <c r="X190" s="16">
        <v>1</v>
      </c>
      <c r="Y190" s="18">
        <f t="shared" si="56"/>
        <v>60.562556999999998</v>
      </c>
      <c r="Z190" s="18">
        <f t="shared" si="57"/>
        <v>71.212557000000004</v>
      </c>
      <c r="AA190" s="18">
        <f t="shared" si="58"/>
        <v>81.812556999999998</v>
      </c>
      <c r="AB190" s="18">
        <f t="shared" si="59"/>
        <v>93.812556999999998</v>
      </c>
      <c r="AC190" s="18">
        <f t="shared" si="60"/>
        <v>138.16915700000001</v>
      </c>
      <c r="AD190" s="20"/>
    </row>
    <row r="191" spans="1:30">
      <c r="A191" s="11">
        <f t="shared" si="53"/>
        <v>42241</v>
      </c>
      <c r="B191" s="12" t="str">
        <f t="shared" si="43"/>
        <v>mar</v>
      </c>
      <c r="C191" s="12" t="e">
        <f t="shared" ca="1" si="44"/>
        <v>#NAME?</v>
      </c>
      <c r="D191" s="12">
        <f t="shared" si="45"/>
        <v>25</v>
      </c>
      <c r="E191" s="12">
        <f t="shared" si="46"/>
        <v>8</v>
      </c>
      <c r="F191" s="13">
        <f t="shared" si="47"/>
        <v>2015</v>
      </c>
      <c r="G191" s="11">
        <f t="shared" si="48"/>
        <v>41877</v>
      </c>
      <c r="H191" s="12" t="str">
        <f t="shared" si="49"/>
        <v>mar</v>
      </c>
      <c r="I191" s="14">
        <v>46</v>
      </c>
      <c r="J191" s="14">
        <v>100</v>
      </c>
      <c r="K191" s="55">
        <f t="shared" si="54"/>
        <v>0.46</v>
      </c>
      <c r="L191" s="15">
        <f t="shared" si="55"/>
        <v>4.6000000000000005</v>
      </c>
      <c r="M191" s="71"/>
      <c r="N191" s="24"/>
      <c r="O191" s="54" t="e">
        <f t="shared" si="50"/>
        <v>#DIV/0!</v>
      </c>
      <c r="P191" s="24"/>
      <c r="Q191" s="53">
        <f t="shared" si="51"/>
        <v>-1</v>
      </c>
      <c r="R191" s="75">
        <v>80</v>
      </c>
      <c r="S191" s="64">
        <v>0</v>
      </c>
      <c r="T191" s="58"/>
      <c r="V191" s="3">
        <f t="shared" si="52"/>
        <v>13</v>
      </c>
      <c r="W191" s="3">
        <v>3</v>
      </c>
      <c r="X191" s="16">
        <v>1</v>
      </c>
      <c r="Y191" s="18">
        <f t="shared" si="56"/>
        <v>61.402368000000003</v>
      </c>
      <c r="Z191" s="18">
        <f t="shared" si="57"/>
        <v>71.702368000000007</v>
      </c>
      <c r="AA191" s="18">
        <f t="shared" si="58"/>
        <v>80.902367999999996</v>
      </c>
      <c r="AB191" s="18">
        <f t="shared" si="59"/>
        <v>92.902367999999996</v>
      </c>
      <c r="AC191" s="18">
        <f t="shared" si="60"/>
        <v>136.68356800000001</v>
      </c>
      <c r="AD191" s="20"/>
    </row>
    <row r="192" spans="1:30">
      <c r="A192" s="11">
        <f t="shared" si="53"/>
        <v>42242</v>
      </c>
      <c r="B192" s="12" t="str">
        <f t="shared" si="43"/>
        <v>mer</v>
      </c>
      <c r="C192" s="12" t="e">
        <f t="shared" ca="1" si="44"/>
        <v>#NAME?</v>
      </c>
      <c r="D192" s="12">
        <f t="shared" si="45"/>
        <v>26</v>
      </c>
      <c r="E192" s="12">
        <f t="shared" si="46"/>
        <v>8</v>
      </c>
      <c r="F192" s="13">
        <f t="shared" si="47"/>
        <v>2015</v>
      </c>
      <c r="G192" s="11">
        <f t="shared" si="48"/>
        <v>41878</v>
      </c>
      <c r="H192" s="12" t="str">
        <f t="shared" si="49"/>
        <v>mer</v>
      </c>
      <c r="I192" s="14">
        <v>64</v>
      </c>
      <c r="J192" s="14">
        <v>100</v>
      </c>
      <c r="K192" s="55">
        <f t="shared" si="54"/>
        <v>0.64</v>
      </c>
      <c r="L192" s="15">
        <f t="shared" si="55"/>
        <v>6.4</v>
      </c>
      <c r="M192" s="71"/>
      <c r="N192" s="24"/>
      <c r="O192" s="54" t="e">
        <f t="shared" si="50"/>
        <v>#DIV/0!</v>
      </c>
      <c r="P192" s="24"/>
      <c r="Q192" s="53">
        <f t="shared" si="51"/>
        <v>-1</v>
      </c>
      <c r="R192" s="75">
        <v>80</v>
      </c>
      <c r="S192" s="64">
        <v>0</v>
      </c>
      <c r="T192" s="58"/>
      <c r="V192" s="3">
        <f t="shared" si="52"/>
        <v>13</v>
      </c>
      <c r="W192" s="3">
        <v>3</v>
      </c>
      <c r="X192" s="16">
        <v>1</v>
      </c>
      <c r="Y192" s="18">
        <f t="shared" si="56"/>
        <v>58.702908000000001</v>
      </c>
      <c r="Z192" s="18">
        <f t="shared" si="57"/>
        <v>69.902907999999996</v>
      </c>
      <c r="AA192" s="18">
        <f t="shared" si="58"/>
        <v>82.702907999999994</v>
      </c>
      <c r="AB192" s="18">
        <f t="shared" si="59"/>
        <v>94.702907999999994</v>
      </c>
      <c r="AC192" s="18">
        <f t="shared" si="60"/>
        <v>139.963708</v>
      </c>
      <c r="AD192" s="20"/>
    </row>
    <row r="193" spans="1:30">
      <c r="A193" s="11">
        <f t="shared" si="53"/>
        <v>42243</v>
      </c>
      <c r="B193" s="12" t="str">
        <f t="shared" si="43"/>
        <v>gio</v>
      </c>
      <c r="C193" s="12" t="e">
        <f t="shared" ca="1" si="44"/>
        <v>#NAME?</v>
      </c>
      <c r="D193" s="12">
        <f t="shared" si="45"/>
        <v>27</v>
      </c>
      <c r="E193" s="12">
        <f t="shared" si="46"/>
        <v>8</v>
      </c>
      <c r="F193" s="13">
        <f t="shared" si="47"/>
        <v>2015</v>
      </c>
      <c r="G193" s="11">
        <f t="shared" si="48"/>
        <v>41879</v>
      </c>
      <c r="H193" s="12" t="str">
        <f t="shared" si="49"/>
        <v>gio</v>
      </c>
      <c r="I193" s="14">
        <v>83</v>
      </c>
      <c r="J193" s="14">
        <v>100</v>
      </c>
      <c r="K193" s="55">
        <f t="shared" si="54"/>
        <v>0.83</v>
      </c>
      <c r="L193" s="15">
        <f t="shared" si="55"/>
        <v>8.2999999999999989</v>
      </c>
      <c r="M193" s="71"/>
      <c r="N193" s="24"/>
      <c r="O193" s="54" t="e">
        <f t="shared" si="50"/>
        <v>#DIV/0!</v>
      </c>
      <c r="P193" s="24"/>
      <c r="Q193" s="53">
        <f t="shared" si="51"/>
        <v>-1</v>
      </c>
      <c r="R193" s="75">
        <v>80</v>
      </c>
      <c r="S193" s="64">
        <v>0</v>
      </c>
      <c r="T193" s="58"/>
      <c r="V193" s="3">
        <f t="shared" si="52"/>
        <v>13</v>
      </c>
      <c r="W193" s="3">
        <v>3</v>
      </c>
      <c r="X193" s="16">
        <v>1</v>
      </c>
      <c r="Y193" s="18">
        <f t="shared" si="56"/>
        <v>53.936396999999999</v>
      </c>
      <c r="Z193" s="18">
        <f t="shared" si="57"/>
        <v>66.086397000000005</v>
      </c>
      <c r="AA193" s="18">
        <f t="shared" si="58"/>
        <v>82.686396999999999</v>
      </c>
      <c r="AB193" s="18">
        <f t="shared" si="59"/>
        <v>94.686396999999999</v>
      </c>
      <c r="AC193" s="18">
        <f t="shared" si="60"/>
        <v>141.50899699999999</v>
      </c>
      <c r="AD193" s="20"/>
    </row>
    <row r="194" spans="1:30">
      <c r="A194" s="11">
        <f t="shared" si="53"/>
        <v>42244</v>
      </c>
      <c r="B194" s="12" t="str">
        <f t="shared" si="43"/>
        <v>ven</v>
      </c>
      <c r="C194" s="12" t="e">
        <f t="shared" ca="1" si="44"/>
        <v>#NAME?</v>
      </c>
      <c r="D194" s="12">
        <f t="shared" si="45"/>
        <v>28</v>
      </c>
      <c r="E194" s="12">
        <f t="shared" si="46"/>
        <v>8</v>
      </c>
      <c r="F194" s="13">
        <f t="shared" si="47"/>
        <v>2015</v>
      </c>
      <c r="G194" s="11">
        <f t="shared" si="48"/>
        <v>41880</v>
      </c>
      <c r="H194" s="12" t="str">
        <f t="shared" si="49"/>
        <v>ven</v>
      </c>
      <c r="I194" s="14">
        <v>93</v>
      </c>
      <c r="J194" s="14">
        <v>100</v>
      </c>
      <c r="K194" s="55">
        <f t="shared" si="54"/>
        <v>0.93</v>
      </c>
      <c r="L194" s="15">
        <f t="shared" si="55"/>
        <v>9.3000000000000007</v>
      </c>
      <c r="M194" s="71"/>
      <c r="N194" s="24"/>
      <c r="O194" s="54" t="e">
        <f t="shared" si="50"/>
        <v>#DIV/0!</v>
      </c>
      <c r="P194" s="24"/>
      <c r="Q194" s="53">
        <f t="shared" si="51"/>
        <v>-1</v>
      </c>
      <c r="R194" s="75">
        <v>80</v>
      </c>
      <c r="S194" s="64">
        <v>0</v>
      </c>
      <c r="T194" s="58"/>
      <c r="V194" s="3">
        <f t="shared" si="52"/>
        <v>13</v>
      </c>
      <c r="W194" s="3">
        <v>3</v>
      </c>
      <c r="X194" s="16">
        <v>1</v>
      </c>
      <c r="Y194" s="18">
        <f t="shared" si="56"/>
        <v>50.636876999999998</v>
      </c>
      <c r="Z194" s="18">
        <f t="shared" si="57"/>
        <v>63.286877000000004</v>
      </c>
      <c r="AA194" s="18">
        <f t="shared" si="58"/>
        <v>81.886876999999998</v>
      </c>
      <c r="AB194" s="18">
        <f t="shared" si="59"/>
        <v>93.886876999999998</v>
      </c>
      <c r="AC194" s="18">
        <f t="shared" si="60"/>
        <v>141.531477</v>
      </c>
      <c r="AD194" s="20"/>
    </row>
    <row r="195" spans="1:30">
      <c r="A195" s="11">
        <f t="shared" si="53"/>
        <v>42245</v>
      </c>
      <c r="B195" s="12" t="str">
        <f t="shared" ref="B195:B258" si="61">CHOOSE(WEEKDAY(A195,2),"lun","mar","mer","gio","ven","sab","dom")</f>
        <v>sab</v>
      </c>
      <c r="C195" s="12" t="e">
        <f t="shared" ref="C195:C258" ca="1" si="62">_xlfn.ISOWEEKNUM(A195)</f>
        <v>#NAME?</v>
      </c>
      <c r="D195" s="12">
        <f t="shared" ref="D195:D258" si="63">DAY(A195)</f>
        <v>29</v>
      </c>
      <c r="E195" s="12">
        <f t="shared" ref="E195:E258" si="64">MONTH(A195)</f>
        <v>8</v>
      </c>
      <c r="F195" s="13">
        <f t="shared" ref="F195:F258" si="65">YEAR(A195)</f>
        <v>2015</v>
      </c>
      <c r="G195" s="11">
        <f t="shared" ref="G195:G258" si="66">DATE(F195-1,E195,D195+1)</f>
        <v>41881</v>
      </c>
      <c r="H195" s="12" t="str">
        <f t="shared" ref="H195:H258" si="67">CHOOSE(WEEKDAY(G195,2),"lun","mar","mer","gio","ven","sab","dom")</f>
        <v>sab</v>
      </c>
      <c r="I195" s="14">
        <v>92</v>
      </c>
      <c r="J195" s="14">
        <v>100</v>
      </c>
      <c r="K195" s="55">
        <f t="shared" si="54"/>
        <v>0.92</v>
      </c>
      <c r="L195" s="15">
        <f t="shared" si="55"/>
        <v>9.2000000000000011</v>
      </c>
      <c r="M195" s="71"/>
      <c r="N195" s="24"/>
      <c r="O195" s="54" t="e">
        <f t="shared" ref="O195:O258" si="68">+M195/N195</f>
        <v>#DIV/0!</v>
      </c>
      <c r="P195" s="24"/>
      <c r="Q195" s="53">
        <f t="shared" ref="Q195:Q258" si="69">+(P195-L195)/L195</f>
        <v>-1</v>
      </c>
      <c r="R195" s="75">
        <v>80</v>
      </c>
      <c r="S195" s="64">
        <v>0</v>
      </c>
      <c r="T195" s="58"/>
      <c r="V195" s="3">
        <f t="shared" ref="V195:V258" si="70">+W195+10</f>
        <v>13</v>
      </c>
      <c r="W195" s="3">
        <v>3</v>
      </c>
      <c r="X195" s="16">
        <v>1</v>
      </c>
      <c r="Y195" s="18">
        <f t="shared" si="56"/>
        <v>50.991371999999998</v>
      </c>
      <c r="Z195" s="18">
        <f t="shared" si="57"/>
        <v>63.591372</v>
      </c>
      <c r="AA195" s="18">
        <f t="shared" si="58"/>
        <v>81.991371999999998</v>
      </c>
      <c r="AB195" s="18">
        <f t="shared" si="59"/>
        <v>93.991371999999998</v>
      </c>
      <c r="AC195" s="18">
        <f t="shared" si="60"/>
        <v>141.55377200000001</v>
      </c>
      <c r="AD195" s="20"/>
    </row>
    <row r="196" spans="1:30">
      <c r="A196" s="11">
        <f t="shared" ref="A196:A259" si="71">+A195+1</f>
        <v>42246</v>
      </c>
      <c r="B196" s="12" t="str">
        <f t="shared" si="61"/>
        <v>dom</v>
      </c>
      <c r="C196" s="12" t="e">
        <f t="shared" ca="1" si="62"/>
        <v>#NAME?</v>
      </c>
      <c r="D196" s="12">
        <f t="shared" si="63"/>
        <v>30</v>
      </c>
      <c r="E196" s="12">
        <f t="shared" si="64"/>
        <v>8</v>
      </c>
      <c r="F196" s="13">
        <f t="shared" si="65"/>
        <v>2015</v>
      </c>
      <c r="G196" s="11">
        <f t="shared" si="66"/>
        <v>41882</v>
      </c>
      <c r="H196" s="12" t="str">
        <f t="shared" si="67"/>
        <v>dom</v>
      </c>
      <c r="I196" s="14">
        <v>47</v>
      </c>
      <c r="J196" s="14">
        <v>100</v>
      </c>
      <c r="K196" s="55">
        <f t="shared" si="54"/>
        <v>0.47</v>
      </c>
      <c r="L196" s="15">
        <f t="shared" si="55"/>
        <v>4.6999999999999993</v>
      </c>
      <c r="M196" s="71"/>
      <c r="N196" s="24"/>
      <c r="O196" s="54" t="e">
        <f t="shared" si="68"/>
        <v>#DIV/0!</v>
      </c>
      <c r="P196" s="24"/>
      <c r="Q196" s="53">
        <f t="shared" si="69"/>
        <v>-1</v>
      </c>
      <c r="R196" s="75">
        <v>80</v>
      </c>
      <c r="S196" s="64">
        <v>0</v>
      </c>
      <c r="T196" s="58"/>
      <c r="V196" s="3">
        <f t="shared" si="70"/>
        <v>13</v>
      </c>
      <c r="W196" s="3">
        <v>3</v>
      </c>
      <c r="X196" s="16">
        <v>1</v>
      </c>
      <c r="Y196" s="18">
        <f t="shared" si="56"/>
        <v>61.298757000000002</v>
      </c>
      <c r="Z196" s="18">
        <f t="shared" si="57"/>
        <v>71.648757000000003</v>
      </c>
      <c r="AA196" s="18">
        <f t="shared" si="58"/>
        <v>81.048756999999995</v>
      </c>
      <c r="AB196" s="18">
        <f t="shared" si="59"/>
        <v>93.048756999999995</v>
      </c>
      <c r="AC196" s="18">
        <f t="shared" si="60"/>
        <v>136.91215700000001</v>
      </c>
      <c r="AD196" s="20"/>
    </row>
    <row r="197" spans="1:30">
      <c r="A197" s="11">
        <f t="shared" si="71"/>
        <v>42247</v>
      </c>
      <c r="B197" s="12" t="str">
        <f t="shared" si="61"/>
        <v>lun</v>
      </c>
      <c r="C197" s="12" t="e">
        <f t="shared" ca="1" si="62"/>
        <v>#NAME?</v>
      </c>
      <c r="D197" s="12">
        <f t="shared" si="63"/>
        <v>31</v>
      </c>
      <c r="E197" s="12">
        <f t="shared" si="64"/>
        <v>8</v>
      </c>
      <c r="F197" s="13">
        <f t="shared" si="65"/>
        <v>2015</v>
      </c>
      <c r="G197" s="11">
        <f t="shared" si="66"/>
        <v>41883</v>
      </c>
      <c r="H197" s="12" t="str">
        <f t="shared" si="67"/>
        <v>lun</v>
      </c>
      <c r="I197" s="14">
        <v>60</v>
      </c>
      <c r="J197" s="14">
        <v>100</v>
      </c>
      <c r="K197" s="55">
        <f t="shared" ref="K197:K260" si="72">+I197/J197</f>
        <v>0.6</v>
      </c>
      <c r="L197" s="15">
        <f t="shared" ref="L197:L260" si="73">+I197/J197*10</f>
        <v>6</v>
      </c>
      <c r="M197" s="71"/>
      <c r="N197" s="24"/>
      <c r="O197" s="54" t="e">
        <f t="shared" si="68"/>
        <v>#DIV/0!</v>
      </c>
      <c r="P197" s="24"/>
      <c r="Q197" s="53">
        <f t="shared" si="69"/>
        <v>-1</v>
      </c>
      <c r="R197" s="75">
        <v>80</v>
      </c>
      <c r="S197" s="64">
        <v>0</v>
      </c>
      <c r="T197" s="58"/>
      <c r="V197" s="3">
        <f t="shared" si="70"/>
        <v>13</v>
      </c>
      <c r="W197" s="3">
        <v>3</v>
      </c>
      <c r="X197" s="16">
        <v>1</v>
      </c>
      <c r="Y197" s="18">
        <f t="shared" ref="Y197:Y260" si="74">(0.2727+(0.2727*(Q197))*L197^2+1.5*L197+60)</f>
        <v>59.455500000000001</v>
      </c>
      <c r="Z197" s="18">
        <f t="shared" ref="Z197:Z260" si="75">(0.2727+(0.2727*(Q197))*L197^2+2*L197+68)</f>
        <v>70.455500000000001</v>
      </c>
      <c r="AA197" s="18">
        <f t="shared" ref="AA197:AA260" si="76">(0.2727+(0.2727*(Q197))*L197^2+4*L197+68)</f>
        <v>82.455500000000001</v>
      </c>
      <c r="AB197" s="18">
        <f t="shared" ref="AB197:AB260" si="77">(0.2727+(0.2727*(Q197))*L197^2+4*L197+80)</f>
        <v>94.455500000000001</v>
      </c>
      <c r="AC197" s="18">
        <f t="shared" ref="AC197:AC260" si="78">(0.2727+(0.2727*(Q197))*L197^2+4.822*L197+120)</f>
        <v>139.38749999999999</v>
      </c>
      <c r="AD197" s="20"/>
    </row>
    <row r="198" spans="1:30">
      <c r="A198" s="11">
        <f t="shared" si="71"/>
        <v>42248</v>
      </c>
      <c r="B198" s="12" t="str">
        <f t="shared" si="61"/>
        <v>mar</v>
      </c>
      <c r="C198" s="12" t="e">
        <f t="shared" ca="1" si="62"/>
        <v>#NAME?</v>
      </c>
      <c r="D198" s="12">
        <f t="shared" si="63"/>
        <v>1</v>
      </c>
      <c r="E198" s="12">
        <f t="shared" si="64"/>
        <v>9</v>
      </c>
      <c r="F198" s="13">
        <f t="shared" si="65"/>
        <v>2015</v>
      </c>
      <c r="G198" s="11">
        <f t="shared" si="66"/>
        <v>41884</v>
      </c>
      <c r="H198" s="12" t="str">
        <f t="shared" si="67"/>
        <v>mar</v>
      </c>
      <c r="I198" s="14">
        <v>69</v>
      </c>
      <c r="J198" s="14">
        <v>100</v>
      </c>
      <c r="K198" s="55">
        <f t="shared" si="72"/>
        <v>0.69</v>
      </c>
      <c r="L198" s="15">
        <f t="shared" si="73"/>
        <v>6.8999999999999995</v>
      </c>
      <c r="M198" s="71"/>
      <c r="N198" s="24"/>
      <c r="O198" s="54" t="e">
        <f t="shared" si="68"/>
        <v>#DIV/0!</v>
      </c>
      <c r="P198" s="24"/>
      <c r="Q198" s="53">
        <f t="shared" si="69"/>
        <v>-1</v>
      </c>
      <c r="R198" s="75">
        <v>80</v>
      </c>
      <c r="S198" s="64">
        <v>0</v>
      </c>
      <c r="T198" s="58"/>
      <c r="V198" s="3">
        <f t="shared" si="70"/>
        <v>13</v>
      </c>
      <c r="W198" s="3">
        <v>3</v>
      </c>
      <c r="X198" s="16">
        <v>1</v>
      </c>
      <c r="Y198" s="18">
        <f t="shared" si="74"/>
        <v>57.639453000000003</v>
      </c>
      <c r="Z198" s="18">
        <f t="shared" si="75"/>
        <v>69.089453000000006</v>
      </c>
      <c r="AA198" s="18">
        <f t="shared" si="76"/>
        <v>82.889453000000003</v>
      </c>
      <c r="AB198" s="18">
        <f t="shared" si="77"/>
        <v>94.889453000000003</v>
      </c>
      <c r="AC198" s="18">
        <f t="shared" si="78"/>
        <v>140.56125299999999</v>
      </c>
      <c r="AD198" s="20"/>
    </row>
    <row r="199" spans="1:30">
      <c r="A199" s="11">
        <f t="shared" si="71"/>
        <v>42249</v>
      </c>
      <c r="B199" s="12" t="str">
        <f t="shared" si="61"/>
        <v>mer</v>
      </c>
      <c r="C199" s="12" t="e">
        <f t="shared" ca="1" si="62"/>
        <v>#NAME?</v>
      </c>
      <c r="D199" s="12">
        <f t="shared" si="63"/>
        <v>2</v>
      </c>
      <c r="E199" s="12">
        <f t="shared" si="64"/>
        <v>9</v>
      </c>
      <c r="F199" s="13">
        <f t="shared" si="65"/>
        <v>2015</v>
      </c>
      <c r="G199" s="11">
        <f t="shared" si="66"/>
        <v>41885</v>
      </c>
      <c r="H199" s="12" t="str">
        <f t="shared" si="67"/>
        <v>mer</v>
      </c>
      <c r="I199" s="14">
        <v>94</v>
      </c>
      <c r="J199" s="14">
        <v>100</v>
      </c>
      <c r="K199" s="55">
        <f t="shared" si="72"/>
        <v>0.94</v>
      </c>
      <c r="L199" s="15">
        <f t="shared" si="73"/>
        <v>9.3999999999999986</v>
      </c>
      <c r="M199" s="71"/>
      <c r="N199" s="24"/>
      <c r="O199" s="54" t="e">
        <f t="shared" si="68"/>
        <v>#DIV/0!</v>
      </c>
      <c r="P199" s="24"/>
      <c r="Q199" s="53">
        <f t="shared" si="69"/>
        <v>-1</v>
      </c>
      <c r="R199" s="75">
        <v>80</v>
      </c>
      <c r="S199" s="64">
        <v>0</v>
      </c>
      <c r="T199" s="58"/>
      <c r="V199" s="3">
        <f t="shared" si="70"/>
        <v>13</v>
      </c>
      <c r="W199" s="3">
        <v>3</v>
      </c>
      <c r="X199" s="16">
        <v>1</v>
      </c>
      <c r="Y199" s="18">
        <f t="shared" si="74"/>
        <v>50.276928000000005</v>
      </c>
      <c r="Z199" s="18">
        <f t="shared" si="75"/>
        <v>62.976928000000001</v>
      </c>
      <c r="AA199" s="18">
        <f t="shared" si="76"/>
        <v>81.776927999999998</v>
      </c>
      <c r="AB199" s="18">
        <f t="shared" si="77"/>
        <v>93.776927999999998</v>
      </c>
      <c r="AC199" s="18">
        <f t="shared" si="78"/>
        <v>141.503728</v>
      </c>
      <c r="AD199" s="20"/>
    </row>
    <row r="200" spans="1:30">
      <c r="A200" s="11">
        <f t="shared" si="71"/>
        <v>42250</v>
      </c>
      <c r="B200" s="12" t="str">
        <f t="shared" si="61"/>
        <v>gio</v>
      </c>
      <c r="C200" s="12" t="e">
        <f t="shared" ca="1" si="62"/>
        <v>#NAME?</v>
      </c>
      <c r="D200" s="12">
        <f t="shared" si="63"/>
        <v>3</v>
      </c>
      <c r="E200" s="12">
        <f t="shared" si="64"/>
        <v>9</v>
      </c>
      <c r="F200" s="13">
        <f t="shared" si="65"/>
        <v>2015</v>
      </c>
      <c r="G200" s="11">
        <f t="shared" si="66"/>
        <v>41886</v>
      </c>
      <c r="H200" s="12" t="str">
        <f t="shared" si="67"/>
        <v>gio</v>
      </c>
      <c r="I200" s="14">
        <v>108</v>
      </c>
      <c r="J200" s="14">
        <v>100</v>
      </c>
      <c r="K200" s="55">
        <f t="shared" si="72"/>
        <v>1.08</v>
      </c>
      <c r="L200" s="15">
        <f t="shared" si="73"/>
        <v>10.8</v>
      </c>
      <c r="M200" s="71"/>
      <c r="N200" s="24"/>
      <c r="O200" s="54" t="e">
        <f t="shared" si="68"/>
        <v>#DIV/0!</v>
      </c>
      <c r="P200" s="24"/>
      <c r="Q200" s="53">
        <f t="shared" si="69"/>
        <v>-1</v>
      </c>
      <c r="R200" s="75">
        <v>80</v>
      </c>
      <c r="S200" s="64">
        <v>0</v>
      </c>
      <c r="T200" s="58"/>
      <c r="V200" s="3">
        <f t="shared" si="70"/>
        <v>13</v>
      </c>
      <c r="W200" s="3">
        <v>3</v>
      </c>
      <c r="X200" s="16">
        <v>1</v>
      </c>
      <c r="Y200" s="18">
        <f t="shared" si="74"/>
        <v>44.664971999999999</v>
      </c>
      <c r="Z200" s="18">
        <f t="shared" si="75"/>
        <v>58.064971999999997</v>
      </c>
      <c r="AA200" s="18">
        <f t="shared" si="76"/>
        <v>79.664972000000006</v>
      </c>
      <c r="AB200" s="18">
        <f t="shared" si="77"/>
        <v>91.664972000000006</v>
      </c>
      <c r="AC200" s="18">
        <f t="shared" si="78"/>
        <v>140.54257200000001</v>
      </c>
      <c r="AD200" s="20"/>
    </row>
    <row r="201" spans="1:30">
      <c r="A201" s="11">
        <f t="shared" si="71"/>
        <v>42251</v>
      </c>
      <c r="B201" s="12" t="str">
        <f t="shared" si="61"/>
        <v>ven</v>
      </c>
      <c r="C201" s="12" t="e">
        <f t="shared" ca="1" si="62"/>
        <v>#NAME?</v>
      </c>
      <c r="D201" s="12">
        <f t="shared" si="63"/>
        <v>4</v>
      </c>
      <c r="E201" s="12">
        <f t="shared" si="64"/>
        <v>9</v>
      </c>
      <c r="F201" s="13">
        <f t="shared" si="65"/>
        <v>2015</v>
      </c>
      <c r="G201" s="11">
        <f t="shared" si="66"/>
        <v>41887</v>
      </c>
      <c r="H201" s="12" t="str">
        <f t="shared" si="67"/>
        <v>ven</v>
      </c>
      <c r="I201" s="14">
        <v>91</v>
      </c>
      <c r="J201" s="14">
        <v>100</v>
      </c>
      <c r="K201" s="55">
        <f t="shared" si="72"/>
        <v>0.91</v>
      </c>
      <c r="L201" s="15">
        <f t="shared" si="73"/>
        <v>9.1</v>
      </c>
      <c r="M201" s="71"/>
      <c r="N201" s="24"/>
      <c r="O201" s="54" t="e">
        <f t="shared" si="68"/>
        <v>#DIV/0!</v>
      </c>
      <c r="P201" s="24"/>
      <c r="Q201" s="53">
        <f t="shared" si="69"/>
        <v>-1</v>
      </c>
      <c r="R201" s="75">
        <v>80</v>
      </c>
      <c r="S201" s="64">
        <v>0</v>
      </c>
      <c r="T201" s="58"/>
      <c r="V201" s="3">
        <f t="shared" si="70"/>
        <v>13</v>
      </c>
      <c r="W201" s="3">
        <v>3</v>
      </c>
      <c r="X201" s="16">
        <v>1</v>
      </c>
      <c r="Y201" s="18">
        <f t="shared" si="74"/>
        <v>51.340412999999998</v>
      </c>
      <c r="Z201" s="18">
        <f t="shared" si="75"/>
        <v>63.890413000000002</v>
      </c>
      <c r="AA201" s="18">
        <f t="shared" si="76"/>
        <v>82.090412999999998</v>
      </c>
      <c r="AB201" s="18">
        <f t="shared" si="77"/>
        <v>94.090412999999998</v>
      </c>
      <c r="AC201" s="18">
        <f t="shared" si="78"/>
        <v>141.57061300000001</v>
      </c>
      <c r="AD201" s="20"/>
    </row>
    <row r="202" spans="1:30">
      <c r="A202" s="11">
        <f t="shared" si="71"/>
        <v>42252</v>
      </c>
      <c r="B202" s="12" t="str">
        <f t="shared" si="61"/>
        <v>sab</v>
      </c>
      <c r="C202" s="12" t="e">
        <f t="shared" ca="1" si="62"/>
        <v>#NAME?</v>
      </c>
      <c r="D202" s="12">
        <f t="shared" si="63"/>
        <v>5</v>
      </c>
      <c r="E202" s="12">
        <f t="shared" si="64"/>
        <v>9</v>
      </c>
      <c r="F202" s="13">
        <f t="shared" si="65"/>
        <v>2015</v>
      </c>
      <c r="G202" s="11">
        <f t="shared" si="66"/>
        <v>41888</v>
      </c>
      <c r="H202" s="12" t="str">
        <f t="shared" si="67"/>
        <v>sab</v>
      </c>
      <c r="I202" s="14">
        <v>103</v>
      </c>
      <c r="J202" s="14">
        <v>100</v>
      </c>
      <c r="K202" s="55">
        <f t="shared" si="72"/>
        <v>1.03</v>
      </c>
      <c r="L202" s="15">
        <f t="shared" si="73"/>
        <v>10.3</v>
      </c>
      <c r="M202" s="71"/>
      <c r="N202" s="24"/>
      <c r="O202" s="54" t="e">
        <f t="shared" si="68"/>
        <v>#DIV/0!</v>
      </c>
      <c r="P202" s="24"/>
      <c r="Q202" s="53">
        <f t="shared" si="69"/>
        <v>-1</v>
      </c>
      <c r="R202" s="75">
        <v>80</v>
      </c>
      <c r="S202" s="64">
        <v>0</v>
      </c>
      <c r="T202" s="58"/>
      <c r="V202" s="3">
        <f t="shared" si="70"/>
        <v>13</v>
      </c>
      <c r="W202" s="3">
        <v>3</v>
      </c>
      <c r="X202" s="16">
        <v>1</v>
      </c>
      <c r="Y202" s="18">
        <f t="shared" si="74"/>
        <v>46.791956999999996</v>
      </c>
      <c r="Z202" s="18">
        <f t="shared" si="75"/>
        <v>59.941957000000002</v>
      </c>
      <c r="AA202" s="18">
        <f t="shared" si="76"/>
        <v>80.541956999999996</v>
      </c>
      <c r="AB202" s="18">
        <f t="shared" si="77"/>
        <v>92.541956999999996</v>
      </c>
      <c r="AC202" s="18">
        <f t="shared" si="78"/>
        <v>141.008557</v>
      </c>
      <c r="AD202" s="20"/>
    </row>
    <row r="203" spans="1:30">
      <c r="A203" s="11">
        <f t="shared" si="71"/>
        <v>42253</v>
      </c>
      <c r="B203" s="12" t="str">
        <f t="shared" si="61"/>
        <v>dom</v>
      </c>
      <c r="C203" s="12" t="e">
        <f t="shared" ca="1" si="62"/>
        <v>#NAME?</v>
      </c>
      <c r="D203" s="12">
        <f t="shared" si="63"/>
        <v>6</v>
      </c>
      <c r="E203" s="12">
        <f t="shared" si="64"/>
        <v>9</v>
      </c>
      <c r="F203" s="13">
        <f t="shared" si="65"/>
        <v>2015</v>
      </c>
      <c r="G203" s="11">
        <f t="shared" si="66"/>
        <v>41889</v>
      </c>
      <c r="H203" s="12" t="str">
        <f t="shared" si="67"/>
        <v>dom</v>
      </c>
      <c r="I203" s="14">
        <v>98</v>
      </c>
      <c r="J203" s="14">
        <v>100</v>
      </c>
      <c r="K203" s="55">
        <f t="shared" si="72"/>
        <v>0.98</v>
      </c>
      <c r="L203" s="15">
        <f t="shared" si="73"/>
        <v>9.8000000000000007</v>
      </c>
      <c r="M203" s="71"/>
      <c r="N203" s="24"/>
      <c r="O203" s="54" t="e">
        <f t="shared" si="68"/>
        <v>#DIV/0!</v>
      </c>
      <c r="P203" s="24"/>
      <c r="Q203" s="53">
        <f t="shared" si="69"/>
        <v>-1</v>
      </c>
      <c r="R203" s="75">
        <v>80</v>
      </c>
      <c r="S203" s="64">
        <v>0</v>
      </c>
      <c r="T203" s="58"/>
      <c r="V203" s="3">
        <f t="shared" si="70"/>
        <v>13</v>
      </c>
      <c r="W203" s="3">
        <v>3</v>
      </c>
      <c r="X203" s="16">
        <v>1</v>
      </c>
      <c r="Y203" s="18">
        <f t="shared" si="74"/>
        <v>48.782591999999994</v>
      </c>
      <c r="Z203" s="18">
        <f t="shared" si="75"/>
        <v>61.682592</v>
      </c>
      <c r="AA203" s="18">
        <f t="shared" si="76"/>
        <v>81.282591999999994</v>
      </c>
      <c r="AB203" s="18">
        <f t="shared" si="77"/>
        <v>93.282591999999994</v>
      </c>
      <c r="AC203" s="18">
        <f t="shared" si="78"/>
        <v>141.33819199999999</v>
      </c>
      <c r="AD203" s="20"/>
    </row>
    <row r="204" spans="1:30">
      <c r="A204" s="11">
        <f t="shared" si="71"/>
        <v>42254</v>
      </c>
      <c r="B204" s="12" t="str">
        <f t="shared" si="61"/>
        <v>lun</v>
      </c>
      <c r="C204" s="12" t="e">
        <f t="shared" ca="1" si="62"/>
        <v>#NAME?</v>
      </c>
      <c r="D204" s="12">
        <f t="shared" si="63"/>
        <v>7</v>
      </c>
      <c r="E204" s="12">
        <f t="shared" si="64"/>
        <v>9</v>
      </c>
      <c r="F204" s="13">
        <f t="shared" si="65"/>
        <v>2015</v>
      </c>
      <c r="G204" s="11">
        <f t="shared" si="66"/>
        <v>41890</v>
      </c>
      <c r="H204" s="12" t="str">
        <f t="shared" si="67"/>
        <v>lun</v>
      </c>
      <c r="I204" s="14">
        <v>101</v>
      </c>
      <c r="J204" s="14">
        <v>100</v>
      </c>
      <c r="K204" s="55">
        <f t="shared" si="72"/>
        <v>1.01</v>
      </c>
      <c r="L204" s="15">
        <f t="shared" si="73"/>
        <v>10.1</v>
      </c>
      <c r="M204" s="71"/>
      <c r="N204" s="24"/>
      <c r="O204" s="54" t="e">
        <f t="shared" si="68"/>
        <v>#DIV/0!</v>
      </c>
      <c r="P204" s="24"/>
      <c r="Q204" s="53">
        <f t="shared" si="69"/>
        <v>-1</v>
      </c>
      <c r="R204" s="75">
        <v>80</v>
      </c>
      <c r="S204" s="64">
        <v>0</v>
      </c>
      <c r="T204" s="58"/>
      <c r="V204" s="3">
        <f t="shared" si="70"/>
        <v>13</v>
      </c>
      <c r="W204" s="3">
        <v>3</v>
      </c>
      <c r="X204" s="16">
        <v>1</v>
      </c>
      <c r="Y204" s="18">
        <f t="shared" si="74"/>
        <v>47.604573000000002</v>
      </c>
      <c r="Z204" s="18">
        <f t="shared" si="75"/>
        <v>60.654572999999999</v>
      </c>
      <c r="AA204" s="18">
        <f t="shared" si="76"/>
        <v>80.854573000000002</v>
      </c>
      <c r="AB204" s="18">
        <f t="shared" si="77"/>
        <v>92.854573000000002</v>
      </c>
      <c r="AC204" s="18">
        <f t="shared" si="78"/>
        <v>141.15677299999999</v>
      </c>
      <c r="AD204" s="20"/>
    </row>
    <row r="205" spans="1:30">
      <c r="A205" s="11">
        <f t="shared" si="71"/>
        <v>42255</v>
      </c>
      <c r="B205" s="12" t="str">
        <f t="shared" si="61"/>
        <v>mar</v>
      </c>
      <c r="C205" s="12" t="e">
        <f t="shared" ca="1" si="62"/>
        <v>#NAME?</v>
      </c>
      <c r="D205" s="12">
        <f t="shared" si="63"/>
        <v>8</v>
      </c>
      <c r="E205" s="12">
        <f t="shared" si="64"/>
        <v>9</v>
      </c>
      <c r="F205" s="13">
        <f t="shared" si="65"/>
        <v>2015</v>
      </c>
      <c r="G205" s="11">
        <f t="shared" si="66"/>
        <v>41891</v>
      </c>
      <c r="H205" s="12" t="str">
        <f t="shared" si="67"/>
        <v>mar</v>
      </c>
      <c r="I205" s="14">
        <v>100</v>
      </c>
      <c r="J205" s="14">
        <v>100</v>
      </c>
      <c r="K205" s="55">
        <f t="shared" si="72"/>
        <v>1</v>
      </c>
      <c r="L205" s="15">
        <f t="shared" si="73"/>
        <v>10</v>
      </c>
      <c r="M205" s="71"/>
      <c r="N205" s="24"/>
      <c r="O205" s="54" t="e">
        <f t="shared" si="68"/>
        <v>#DIV/0!</v>
      </c>
      <c r="P205" s="24"/>
      <c r="Q205" s="53">
        <f t="shared" si="69"/>
        <v>-1</v>
      </c>
      <c r="R205" s="75">
        <v>80</v>
      </c>
      <c r="S205" s="64">
        <v>0</v>
      </c>
      <c r="T205" s="58"/>
      <c r="V205" s="3">
        <f t="shared" si="70"/>
        <v>13</v>
      </c>
      <c r="W205" s="3">
        <v>3</v>
      </c>
      <c r="X205" s="16">
        <v>1</v>
      </c>
      <c r="Y205" s="18">
        <f t="shared" si="74"/>
        <v>48.002700000000004</v>
      </c>
      <c r="Z205" s="18">
        <f t="shared" si="75"/>
        <v>61.002700000000004</v>
      </c>
      <c r="AA205" s="18">
        <f t="shared" si="76"/>
        <v>81.002700000000004</v>
      </c>
      <c r="AB205" s="18">
        <f t="shared" si="77"/>
        <v>93.002700000000004</v>
      </c>
      <c r="AC205" s="18">
        <f t="shared" si="78"/>
        <v>141.2227</v>
      </c>
      <c r="AD205" s="20"/>
    </row>
    <row r="206" spans="1:30">
      <c r="A206" s="11">
        <f t="shared" si="71"/>
        <v>42256</v>
      </c>
      <c r="B206" s="12" t="str">
        <f t="shared" si="61"/>
        <v>mer</v>
      </c>
      <c r="C206" s="12" t="e">
        <f t="shared" ca="1" si="62"/>
        <v>#NAME?</v>
      </c>
      <c r="D206" s="12">
        <f t="shared" si="63"/>
        <v>9</v>
      </c>
      <c r="E206" s="12">
        <f t="shared" si="64"/>
        <v>9</v>
      </c>
      <c r="F206" s="13">
        <f t="shared" si="65"/>
        <v>2015</v>
      </c>
      <c r="G206" s="11">
        <f t="shared" si="66"/>
        <v>41892</v>
      </c>
      <c r="H206" s="12" t="str">
        <f t="shared" si="67"/>
        <v>mer</v>
      </c>
      <c r="I206" s="14">
        <v>92</v>
      </c>
      <c r="J206" s="14">
        <v>100</v>
      </c>
      <c r="K206" s="55">
        <f t="shared" si="72"/>
        <v>0.92</v>
      </c>
      <c r="L206" s="15">
        <f t="shared" si="73"/>
        <v>9.2000000000000011</v>
      </c>
      <c r="M206" s="71"/>
      <c r="N206" s="24"/>
      <c r="O206" s="54" t="e">
        <f t="shared" si="68"/>
        <v>#DIV/0!</v>
      </c>
      <c r="P206" s="24"/>
      <c r="Q206" s="53">
        <f t="shared" si="69"/>
        <v>-1</v>
      </c>
      <c r="R206" s="75">
        <v>80</v>
      </c>
      <c r="S206" s="64">
        <v>0</v>
      </c>
      <c r="T206" s="58"/>
      <c r="V206" s="3">
        <f t="shared" si="70"/>
        <v>13</v>
      </c>
      <c r="W206" s="3">
        <v>3</v>
      </c>
      <c r="X206" s="16">
        <v>1</v>
      </c>
      <c r="Y206" s="18">
        <f t="shared" si="74"/>
        <v>50.991371999999998</v>
      </c>
      <c r="Z206" s="18">
        <f t="shared" si="75"/>
        <v>63.591372</v>
      </c>
      <c r="AA206" s="18">
        <f t="shared" si="76"/>
        <v>81.991371999999998</v>
      </c>
      <c r="AB206" s="18">
        <f t="shared" si="77"/>
        <v>93.991371999999998</v>
      </c>
      <c r="AC206" s="18">
        <f t="shared" si="78"/>
        <v>141.55377200000001</v>
      </c>
      <c r="AD206" s="20"/>
    </row>
    <row r="207" spans="1:30">
      <c r="A207" s="11">
        <f t="shared" si="71"/>
        <v>42257</v>
      </c>
      <c r="B207" s="12" t="str">
        <f t="shared" si="61"/>
        <v>gio</v>
      </c>
      <c r="C207" s="12" t="e">
        <f t="shared" ca="1" si="62"/>
        <v>#NAME?</v>
      </c>
      <c r="D207" s="12">
        <f t="shared" si="63"/>
        <v>10</v>
      </c>
      <c r="E207" s="12">
        <f t="shared" si="64"/>
        <v>9</v>
      </c>
      <c r="F207" s="13">
        <f t="shared" si="65"/>
        <v>2015</v>
      </c>
      <c r="G207" s="11">
        <f t="shared" si="66"/>
        <v>41893</v>
      </c>
      <c r="H207" s="12" t="str">
        <f t="shared" si="67"/>
        <v>gio</v>
      </c>
      <c r="I207" s="14">
        <v>93</v>
      </c>
      <c r="J207" s="14">
        <v>100</v>
      </c>
      <c r="K207" s="55">
        <f t="shared" si="72"/>
        <v>0.93</v>
      </c>
      <c r="L207" s="15">
        <f t="shared" si="73"/>
        <v>9.3000000000000007</v>
      </c>
      <c r="M207" s="71"/>
      <c r="N207" s="24"/>
      <c r="O207" s="54" t="e">
        <f t="shared" si="68"/>
        <v>#DIV/0!</v>
      </c>
      <c r="P207" s="24"/>
      <c r="Q207" s="53">
        <f t="shared" si="69"/>
        <v>-1</v>
      </c>
      <c r="R207" s="75">
        <v>80</v>
      </c>
      <c r="S207" s="64">
        <v>0</v>
      </c>
      <c r="T207" s="58"/>
      <c r="V207" s="3">
        <f t="shared" si="70"/>
        <v>13</v>
      </c>
      <c r="W207" s="3">
        <v>3</v>
      </c>
      <c r="X207" s="16">
        <v>1</v>
      </c>
      <c r="Y207" s="18">
        <f t="shared" si="74"/>
        <v>50.636876999999998</v>
      </c>
      <c r="Z207" s="18">
        <f t="shared" si="75"/>
        <v>63.286877000000004</v>
      </c>
      <c r="AA207" s="18">
        <f t="shared" si="76"/>
        <v>81.886876999999998</v>
      </c>
      <c r="AB207" s="18">
        <f t="shared" si="77"/>
        <v>93.886876999999998</v>
      </c>
      <c r="AC207" s="18">
        <f t="shared" si="78"/>
        <v>141.531477</v>
      </c>
      <c r="AD207" s="20"/>
    </row>
    <row r="208" spans="1:30">
      <c r="A208" s="11">
        <f t="shared" si="71"/>
        <v>42258</v>
      </c>
      <c r="B208" s="12" t="str">
        <f t="shared" si="61"/>
        <v>ven</v>
      </c>
      <c r="C208" s="12" t="e">
        <f t="shared" ca="1" si="62"/>
        <v>#NAME?</v>
      </c>
      <c r="D208" s="12">
        <f t="shared" si="63"/>
        <v>11</v>
      </c>
      <c r="E208" s="12">
        <f t="shared" si="64"/>
        <v>9</v>
      </c>
      <c r="F208" s="13">
        <f t="shared" si="65"/>
        <v>2015</v>
      </c>
      <c r="G208" s="11">
        <f t="shared" si="66"/>
        <v>41894</v>
      </c>
      <c r="H208" s="12" t="str">
        <f t="shared" si="67"/>
        <v>ven</v>
      </c>
      <c r="I208" s="14">
        <v>85</v>
      </c>
      <c r="J208" s="14">
        <v>100</v>
      </c>
      <c r="K208" s="55">
        <f t="shared" si="72"/>
        <v>0.85</v>
      </c>
      <c r="L208" s="15">
        <f t="shared" si="73"/>
        <v>8.5</v>
      </c>
      <c r="M208" s="71"/>
      <c r="N208" s="24"/>
      <c r="O208" s="54" t="e">
        <f t="shared" si="68"/>
        <v>#DIV/0!</v>
      </c>
      <c r="P208" s="24"/>
      <c r="Q208" s="53">
        <f t="shared" si="69"/>
        <v>-1</v>
      </c>
      <c r="R208" s="75">
        <v>80</v>
      </c>
      <c r="S208" s="64">
        <v>0</v>
      </c>
      <c r="T208" s="58"/>
      <c r="V208" s="3">
        <f t="shared" si="70"/>
        <v>13</v>
      </c>
      <c r="W208" s="3">
        <v>3</v>
      </c>
      <c r="X208" s="16">
        <v>1</v>
      </c>
      <c r="Y208" s="18">
        <f t="shared" si="74"/>
        <v>53.320125000000004</v>
      </c>
      <c r="Z208" s="18">
        <f t="shared" si="75"/>
        <v>65.570125000000004</v>
      </c>
      <c r="AA208" s="18">
        <f t="shared" si="76"/>
        <v>82.570125000000004</v>
      </c>
      <c r="AB208" s="18">
        <f t="shared" si="77"/>
        <v>94.570125000000004</v>
      </c>
      <c r="AC208" s="18">
        <f t="shared" si="78"/>
        <v>141.55712500000001</v>
      </c>
      <c r="AD208" s="20"/>
    </row>
    <row r="209" spans="1:30">
      <c r="A209" s="11">
        <f t="shared" si="71"/>
        <v>42259</v>
      </c>
      <c r="B209" s="12" t="str">
        <f t="shared" si="61"/>
        <v>sab</v>
      </c>
      <c r="C209" s="12" t="e">
        <f t="shared" ca="1" si="62"/>
        <v>#NAME?</v>
      </c>
      <c r="D209" s="12">
        <f t="shared" si="63"/>
        <v>12</v>
      </c>
      <c r="E209" s="12">
        <f t="shared" si="64"/>
        <v>9</v>
      </c>
      <c r="F209" s="13">
        <f t="shared" si="65"/>
        <v>2015</v>
      </c>
      <c r="G209" s="11">
        <f t="shared" si="66"/>
        <v>41895</v>
      </c>
      <c r="H209" s="12" t="str">
        <f t="shared" si="67"/>
        <v>sab</v>
      </c>
      <c r="I209" s="14">
        <v>63</v>
      </c>
      <c r="J209" s="14">
        <v>100</v>
      </c>
      <c r="K209" s="55">
        <f t="shared" si="72"/>
        <v>0.63</v>
      </c>
      <c r="L209" s="15">
        <f t="shared" si="73"/>
        <v>6.3</v>
      </c>
      <c r="M209" s="71"/>
      <c r="N209" s="24"/>
      <c r="O209" s="54" t="e">
        <f t="shared" si="68"/>
        <v>#DIV/0!</v>
      </c>
      <c r="P209" s="24"/>
      <c r="Q209" s="53">
        <f t="shared" si="69"/>
        <v>-1</v>
      </c>
      <c r="R209" s="75">
        <v>80</v>
      </c>
      <c r="S209" s="64">
        <v>0</v>
      </c>
      <c r="T209" s="58"/>
      <c r="V209" s="3">
        <f t="shared" si="70"/>
        <v>13</v>
      </c>
      <c r="W209" s="3">
        <v>3</v>
      </c>
      <c r="X209" s="16">
        <v>1</v>
      </c>
      <c r="Y209" s="18">
        <f t="shared" si="74"/>
        <v>58.899236999999999</v>
      </c>
      <c r="Z209" s="18">
        <f t="shared" si="75"/>
        <v>70.049237000000005</v>
      </c>
      <c r="AA209" s="18">
        <f t="shared" si="76"/>
        <v>82.649236999999999</v>
      </c>
      <c r="AB209" s="18">
        <f t="shared" si="77"/>
        <v>94.649236999999999</v>
      </c>
      <c r="AC209" s="18">
        <f t="shared" si="78"/>
        <v>139.82783699999999</v>
      </c>
      <c r="AD209" s="20"/>
    </row>
    <row r="210" spans="1:30">
      <c r="A210" s="11">
        <f t="shared" si="71"/>
        <v>42260</v>
      </c>
      <c r="B210" s="12" t="str">
        <f t="shared" si="61"/>
        <v>dom</v>
      </c>
      <c r="C210" s="12" t="e">
        <f t="shared" ca="1" si="62"/>
        <v>#NAME?</v>
      </c>
      <c r="D210" s="12">
        <f t="shared" si="63"/>
        <v>13</v>
      </c>
      <c r="E210" s="12">
        <f t="shared" si="64"/>
        <v>9</v>
      </c>
      <c r="F210" s="13">
        <f t="shared" si="65"/>
        <v>2015</v>
      </c>
      <c r="G210" s="11">
        <f t="shared" si="66"/>
        <v>41896</v>
      </c>
      <c r="H210" s="12" t="str">
        <f t="shared" si="67"/>
        <v>dom</v>
      </c>
      <c r="I210" s="14">
        <v>82</v>
      </c>
      <c r="J210" s="14">
        <v>100</v>
      </c>
      <c r="K210" s="55">
        <f t="shared" si="72"/>
        <v>0.82</v>
      </c>
      <c r="L210" s="15">
        <f t="shared" si="73"/>
        <v>8.1999999999999993</v>
      </c>
      <c r="M210" s="71"/>
      <c r="N210" s="24"/>
      <c r="O210" s="54" t="e">
        <f t="shared" si="68"/>
        <v>#DIV/0!</v>
      </c>
      <c r="P210" s="24"/>
      <c r="Q210" s="53">
        <f t="shared" si="69"/>
        <v>-1</v>
      </c>
      <c r="R210" s="75">
        <v>80</v>
      </c>
      <c r="S210" s="64">
        <v>0</v>
      </c>
      <c r="T210" s="58"/>
      <c r="V210" s="3">
        <f t="shared" si="70"/>
        <v>13</v>
      </c>
      <c r="W210" s="3">
        <v>3</v>
      </c>
      <c r="X210" s="16">
        <v>1</v>
      </c>
      <c r="Y210" s="18">
        <f t="shared" si="74"/>
        <v>54.236352000000004</v>
      </c>
      <c r="Z210" s="18">
        <f t="shared" si="75"/>
        <v>66.336352000000005</v>
      </c>
      <c r="AA210" s="18">
        <f t="shared" si="76"/>
        <v>82.736351999999997</v>
      </c>
      <c r="AB210" s="18">
        <f t="shared" si="77"/>
        <v>94.736351999999997</v>
      </c>
      <c r="AC210" s="18">
        <f t="shared" si="78"/>
        <v>141.476752</v>
      </c>
      <c r="AD210" s="20"/>
    </row>
    <row r="211" spans="1:30">
      <c r="A211" s="11">
        <f t="shared" si="71"/>
        <v>42261</v>
      </c>
      <c r="B211" s="12" t="str">
        <f t="shared" si="61"/>
        <v>lun</v>
      </c>
      <c r="C211" s="12" t="e">
        <f t="shared" ca="1" si="62"/>
        <v>#NAME?</v>
      </c>
      <c r="D211" s="12">
        <f t="shared" si="63"/>
        <v>14</v>
      </c>
      <c r="E211" s="12">
        <f t="shared" si="64"/>
        <v>9</v>
      </c>
      <c r="F211" s="13">
        <f t="shared" si="65"/>
        <v>2015</v>
      </c>
      <c r="G211" s="11">
        <f t="shared" si="66"/>
        <v>41897</v>
      </c>
      <c r="H211" s="12" t="str">
        <f t="shared" si="67"/>
        <v>lun</v>
      </c>
      <c r="I211" s="14">
        <v>99</v>
      </c>
      <c r="J211" s="14">
        <v>100</v>
      </c>
      <c r="K211" s="55">
        <f t="shared" si="72"/>
        <v>0.99</v>
      </c>
      <c r="L211" s="15">
        <f t="shared" si="73"/>
        <v>9.9</v>
      </c>
      <c r="M211" s="71"/>
      <c r="N211" s="24"/>
      <c r="O211" s="54" t="e">
        <f t="shared" si="68"/>
        <v>#DIV/0!</v>
      </c>
      <c r="P211" s="24"/>
      <c r="Q211" s="53">
        <f t="shared" si="69"/>
        <v>-1</v>
      </c>
      <c r="R211" s="75">
        <v>80</v>
      </c>
      <c r="S211" s="64">
        <v>0</v>
      </c>
      <c r="T211" s="58"/>
      <c r="V211" s="3">
        <f t="shared" si="70"/>
        <v>13</v>
      </c>
      <c r="W211" s="3">
        <v>3</v>
      </c>
      <c r="X211" s="16">
        <v>1</v>
      </c>
      <c r="Y211" s="18">
        <f t="shared" si="74"/>
        <v>48.395372999999999</v>
      </c>
      <c r="Z211" s="18">
        <f t="shared" si="75"/>
        <v>61.345372999999995</v>
      </c>
      <c r="AA211" s="18">
        <f t="shared" si="76"/>
        <v>81.145373000000006</v>
      </c>
      <c r="AB211" s="18">
        <f t="shared" si="77"/>
        <v>93.145373000000006</v>
      </c>
      <c r="AC211" s="18">
        <f t="shared" si="78"/>
        <v>141.28317300000001</v>
      </c>
      <c r="AD211" s="20"/>
    </row>
    <row r="212" spans="1:30">
      <c r="A212" s="11">
        <f t="shared" si="71"/>
        <v>42262</v>
      </c>
      <c r="B212" s="12" t="str">
        <f t="shared" si="61"/>
        <v>mar</v>
      </c>
      <c r="C212" s="12" t="e">
        <f t="shared" ca="1" si="62"/>
        <v>#NAME?</v>
      </c>
      <c r="D212" s="12">
        <f t="shared" si="63"/>
        <v>15</v>
      </c>
      <c r="E212" s="12">
        <f t="shared" si="64"/>
        <v>9</v>
      </c>
      <c r="F212" s="13">
        <f t="shared" si="65"/>
        <v>2015</v>
      </c>
      <c r="G212" s="11">
        <f t="shared" si="66"/>
        <v>41898</v>
      </c>
      <c r="H212" s="12" t="str">
        <f t="shared" si="67"/>
        <v>mar</v>
      </c>
      <c r="I212" s="14">
        <v>100</v>
      </c>
      <c r="J212" s="14">
        <v>100</v>
      </c>
      <c r="K212" s="55">
        <f t="shared" si="72"/>
        <v>1</v>
      </c>
      <c r="L212" s="15">
        <f t="shared" si="73"/>
        <v>10</v>
      </c>
      <c r="M212" s="71"/>
      <c r="N212" s="24"/>
      <c r="O212" s="54" t="e">
        <f t="shared" si="68"/>
        <v>#DIV/0!</v>
      </c>
      <c r="P212" s="24"/>
      <c r="Q212" s="53">
        <f t="shared" si="69"/>
        <v>-1</v>
      </c>
      <c r="R212" s="75">
        <v>80</v>
      </c>
      <c r="S212" s="64">
        <v>0</v>
      </c>
      <c r="T212" s="58"/>
      <c r="V212" s="3">
        <f t="shared" si="70"/>
        <v>13</v>
      </c>
      <c r="W212" s="3">
        <v>3</v>
      </c>
      <c r="X212" s="16">
        <v>1</v>
      </c>
      <c r="Y212" s="18">
        <f t="shared" si="74"/>
        <v>48.002700000000004</v>
      </c>
      <c r="Z212" s="18">
        <f t="shared" si="75"/>
        <v>61.002700000000004</v>
      </c>
      <c r="AA212" s="18">
        <f t="shared" si="76"/>
        <v>81.002700000000004</v>
      </c>
      <c r="AB212" s="18">
        <f t="shared" si="77"/>
        <v>93.002700000000004</v>
      </c>
      <c r="AC212" s="18">
        <f t="shared" si="78"/>
        <v>141.2227</v>
      </c>
      <c r="AD212" s="20"/>
    </row>
    <row r="213" spans="1:30">
      <c r="A213" s="11">
        <f t="shared" si="71"/>
        <v>42263</v>
      </c>
      <c r="B213" s="12" t="str">
        <f t="shared" si="61"/>
        <v>mer</v>
      </c>
      <c r="C213" s="12" t="e">
        <f t="shared" ca="1" si="62"/>
        <v>#NAME?</v>
      </c>
      <c r="D213" s="12">
        <f t="shared" si="63"/>
        <v>16</v>
      </c>
      <c r="E213" s="12">
        <f t="shared" si="64"/>
        <v>9</v>
      </c>
      <c r="F213" s="13">
        <f t="shared" si="65"/>
        <v>2015</v>
      </c>
      <c r="G213" s="11">
        <f t="shared" si="66"/>
        <v>41899</v>
      </c>
      <c r="H213" s="12" t="str">
        <f t="shared" si="67"/>
        <v>mer</v>
      </c>
      <c r="I213" s="14">
        <v>100</v>
      </c>
      <c r="J213" s="14">
        <v>100</v>
      </c>
      <c r="K213" s="55">
        <f t="shared" si="72"/>
        <v>1</v>
      </c>
      <c r="L213" s="15">
        <f t="shared" si="73"/>
        <v>10</v>
      </c>
      <c r="M213" s="71"/>
      <c r="N213" s="24"/>
      <c r="O213" s="54" t="e">
        <f t="shared" si="68"/>
        <v>#DIV/0!</v>
      </c>
      <c r="P213" s="24"/>
      <c r="Q213" s="53">
        <f t="shared" si="69"/>
        <v>-1</v>
      </c>
      <c r="R213" s="75">
        <v>80</v>
      </c>
      <c r="S213" s="64">
        <v>0</v>
      </c>
      <c r="T213" s="58"/>
      <c r="V213" s="3">
        <f t="shared" si="70"/>
        <v>13</v>
      </c>
      <c r="W213" s="3">
        <v>3</v>
      </c>
      <c r="X213" s="16">
        <v>1</v>
      </c>
      <c r="Y213" s="18">
        <f t="shared" si="74"/>
        <v>48.002700000000004</v>
      </c>
      <c r="Z213" s="18">
        <f t="shared" si="75"/>
        <v>61.002700000000004</v>
      </c>
      <c r="AA213" s="18">
        <f t="shared" si="76"/>
        <v>81.002700000000004</v>
      </c>
      <c r="AB213" s="18">
        <f t="shared" si="77"/>
        <v>93.002700000000004</v>
      </c>
      <c r="AC213" s="18">
        <f t="shared" si="78"/>
        <v>141.2227</v>
      </c>
      <c r="AD213" s="20"/>
    </row>
    <row r="214" spans="1:30">
      <c r="A214" s="11">
        <f t="shared" si="71"/>
        <v>42264</v>
      </c>
      <c r="B214" s="12" t="str">
        <f t="shared" si="61"/>
        <v>gio</v>
      </c>
      <c r="C214" s="12" t="e">
        <f t="shared" ca="1" si="62"/>
        <v>#NAME?</v>
      </c>
      <c r="D214" s="12">
        <f t="shared" si="63"/>
        <v>17</v>
      </c>
      <c r="E214" s="12">
        <f t="shared" si="64"/>
        <v>9</v>
      </c>
      <c r="F214" s="13">
        <f t="shared" si="65"/>
        <v>2015</v>
      </c>
      <c r="G214" s="11">
        <f t="shared" si="66"/>
        <v>41900</v>
      </c>
      <c r="H214" s="12" t="str">
        <f t="shared" si="67"/>
        <v>gio</v>
      </c>
      <c r="I214" s="14">
        <v>101</v>
      </c>
      <c r="J214" s="14">
        <v>100</v>
      </c>
      <c r="K214" s="55">
        <f t="shared" si="72"/>
        <v>1.01</v>
      </c>
      <c r="L214" s="15">
        <f t="shared" si="73"/>
        <v>10.1</v>
      </c>
      <c r="M214" s="71"/>
      <c r="N214" s="24"/>
      <c r="O214" s="54" t="e">
        <f t="shared" si="68"/>
        <v>#DIV/0!</v>
      </c>
      <c r="P214" s="24"/>
      <c r="Q214" s="53">
        <f t="shared" si="69"/>
        <v>-1</v>
      </c>
      <c r="R214" s="75">
        <v>80</v>
      </c>
      <c r="S214" s="64">
        <v>0</v>
      </c>
      <c r="T214" s="58"/>
      <c r="V214" s="3">
        <f t="shared" si="70"/>
        <v>13</v>
      </c>
      <c r="W214" s="3">
        <v>3</v>
      </c>
      <c r="X214" s="16">
        <v>1</v>
      </c>
      <c r="Y214" s="18">
        <f t="shared" si="74"/>
        <v>47.604573000000002</v>
      </c>
      <c r="Z214" s="18">
        <f t="shared" si="75"/>
        <v>60.654572999999999</v>
      </c>
      <c r="AA214" s="18">
        <f t="shared" si="76"/>
        <v>80.854573000000002</v>
      </c>
      <c r="AB214" s="18">
        <f t="shared" si="77"/>
        <v>92.854573000000002</v>
      </c>
      <c r="AC214" s="18">
        <f t="shared" si="78"/>
        <v>141.15677299999999</v>
      </c>
      <c r="AD214" s="20"/>
    </row>
    <row r="215" spans="1:30">
      <c r="A215" s="11">
        <f t="shared" si="71"/>
        <v>42265</v>
      </c>
      <c r="B215" s="12" t="str">
        <f t="shared" si="61"/>
        <v>ven</v>
      </c>
      <c r="C215" s="12" t="e">
        <f t="shared" ca="1" si="62"/>
        <v>#NAME?</v>
      </c>
      <c r="D215" s="12">
        <f t="shared" si="63"/>
        <v>18</v>
      </c>
      <c r="E215" s="12">
        <f t="shared" si="64"/>
        <v>9</v>
      </c>
      <c r="F215" s="13">
        <f t="shared" si="65"/>
        <v>2015</v>
      </c>
      <c r="G215" s="11">
        <f t="shared" si="66"/>
        <v>41901</v>
      </c>
      <c r="H215" s="12" t="str">
        <f t="shared" si="67"/>
        <v>ven</v>
      </c>
      <c r="I215" s="14">
        <v>82</v>
      </c>
      <c r="J215" s="14">
        <v>100</v>
      </c>
      <c r="K215" s="55">
        <f t="shared" si="72"/>
        <v>0.82</v>
      </c>
      <c r="L215" s="15">
        <f t="shared" si="73"/>
        <v>8.1999999999999993</v>
      </c>
      <c r="M215" s="71"/>
      <c r="N215" s="24"/>
      <c r="O215" s="54" t="e">
        <f t="shared" si="68"/>
        <v>#DIV/0!</v>
      </c>
      <c r="P215" s="24"/>
      <c r="Q215" s="53">
        <f t="shared" si="69"/>
        <v>-1</v>
      </c>
      <c r="R215" s="75">
        <v>80</v>
      </c>
      <c r="S215" s="64">
        <v>0</v>
      </c>
      <c r="T215" s="58"/>
      <c r="V215" s="3">
        <f t="shared" si="70"/>
        <v>13</v>
      </c>
      <c r="W215" s="3">
        <v>3</v>
      </c>
      <c r="X215" s="16">
        <v>1</v>
      </c>
      <c r="Y215" s="18">
        <f t="shared" si="74"/>
        <v>54.236352000000004</v>
      </c>
      <c r="Z215" s="18">
        <f t="shared" si="75"/>
        <v>66.336352000000005</v>
      </c>
      <c r="AA215" s="18">
        <f t="shared" si="76"/>
        <v>82.736351999999997</v>
      </c>
      <c r="AB215" s="18">
        <f t="shared" si="77"/>
        <v>94.736351999999997</v>
      </c>
      <c r="AC215" s="18">
        <f t="shared" si="78"/>
        <v>141.476752</v>
      </c>
      <c r="AD215" s="20"/>
    </row>
    <row r="216" spans="1:30">
      <c r="A216" s="11">
        <f t="shared" si="71"/>
        <v>42266</v>
      </c>
      <c r="B216" s="12" t="str">
        <f t="shared" si="61"/>
        <v>sab</v>
      </c>
      <c r="C216" s="12" t="e">
        <f t="shared" ca="1" si="62"/>
        <v>#NAME?</v>
      </c>
      <c r="D216" s="12">
        <f t="shared" si="63"/>
        <v>19</v>
      </c>
      <c r="E216" s="12">
        <f t="shared" si="64"/>
        <v>9</v>
      </c>
      <c r="F216" s="13">
        <f t="shared" si="65"/>
        <v>2015</v>
      </c>
      <c r="G216" s="11">
        <f t="shared" si="66"/>
        <v>41902</v>
      </c>
      <c r="H216" s="12" t="str">
        <f t="shared" si="67"/>
        <v>sab</v>
      </c>
      <c r="I216" s="14">
        <v>87</v>
      </c>
      <c r="J216" s="14">
        <v>100</v>
      </c>
      <c r="K216" s="55">
        <f t="shared" si="72"/>
        <v>0.87</v>
      </c>
      <c r="L216" s="15">
        <f t="shared" si="73"/>
        <v>8.6999999999999993</v>
      </c>
      <c r="M216" s="71"/>
      <c r="N216" s="24"/>
      <c r="O216" s="54" t="e">
        <f t="shared" si="68"/>
        <v>#DIV/0!</v>
      </c>
      <c r="P216" s="24"/>
      <c r="Q216" s="53">
        <f t="shared" si="69"/>
        <v>-1</v>
      </c>
      <c r="R216" s="75">
        <v>80</v>
      </c>
      <c r="S216" s="64">
        <v>0</v>
      </c>
      <c r="T216" s="58"/>
      <c r="V216" s="3">
        <f t="shared" si="70"/>
        <v>13</v>
      </c>
      <c r="W216" s="3">
        <v>3</v>
      </c>
      <c r="X216" s="16">
        <v>1</v>
      </c>
      <c r="Y216" s="18">
        <f t="shared" si="74"/>
        <v>52.682037000000001</v>
      </c>
      <c r="Z216" s="18">
        <f t="shared" si="75"/>
        <v>65.032037000000003</v>
      </c>
      <c r="AA216" s="18">
        <f t="shared" si="76"/>
        <v>82.432037000000008</v>
      </c>
      <c r="AB216" s="18">
        <f t="shared" si="77"/>
        <v>94.432037000000008</v>
      </c>
      <c r="AC216" s="18">
        <f t="shared" si="78"/>
        <v>141.583437</v>
      </c>
      <c r="AD216" s="20"/>
    </row>
    <row r="217" spans="1:30">
      <c r="A217" s="11">
        <f t="shared" si="71"/>
        <v>42267</v>
      </c>
      <c r="B217" s="12" t="str">
        <f t="shared" si="61"/>
        <v>dom</v>
      </c>
      <c r="C217" s="12" t="e">
        <f t="shared" ca="1" si="62"/>
        <v>#NAME?</v>
      </c>
      <c r="D217" s="12">
        <f t="shared" si="63"/>
        <v>20</v>
      </c>
      <c r="E217" s="12">
        <f t="shared" si="64"/>
        <v>9</v>
      </c>
      <c r="F217" s="13">
        <f t="shared" si="65"/>
        <v>2015</v>
      </c>
      <c r="G217" s="11">
        <f t="shared" si="66"/>
        <v>41903</v>
      </c>
      <c r="H217" s="12" t="str">
        <f t="shared" si="67"/>
        <v>dom</v>
      </c>
      <c r="I217" s="14">
        <v>54</v>
      </c>
      <c r="J217" s="14">
        <v>100</v>
      </c>
      <c r="K217" s="55">
        <f t="shared" si="72"/>
        <v>0.54</v>
      </c>
      <c r="L217" s="15">
        <f t="shared" si="73"/>
        <v>5.4</v>
      </c>
      <c r="M217" s="71"/>
      <c r="N217" s="24"/>
      <c r="O217" s="54" t="e">
        <f t="shared" si="68"/>
        <v>#DIV/0!</v>
      </c>
      <c r="P217" s="24"/>
      <c r="Q217" s="53">
        <f t="shared" si="69"/>
        <v>-1</v>
      </c>
      <c r="R217" s="75">
        <v>80</v>
      </c>
      <c r="S217" s="64">
        <v>0</v>
      </c>
      <c r="T217" s="58"/>
      <c r="V217" s="3">
        <f t="shared" si="70"/>
        <v>13</v>
      </c>
      <c r="W217" s="3">
        <v>3</v>
      </c>
      <c r="X217" s="16">
        <v>1</v>
      </c>
      <c r="Y217" s="18">
        <f t="shared" si="74"/>
        <v>60.420768000000002</v>
      </c>
      <c r="Z217" s="18">
        <f t="shared" si="75"/>
        <v>71.120767999999998</v>
      </c>
      <c r="AA217" s="18">
        <f t="shared" si="76"/>
        <v>81.920767999999995</v>
      </c>
      <c r="AB217" s="18">
        <f t="shared" si="77"/>
        <v>93.920767999999995</v>
      </c>
      <c r="AC217" s="18">
        <f t="shared" si="78"/>
        <v>138.359568</v>
      </c>
      <c r="AD217" s="20"/>
    </row>
    <row r="218" spans="1:30">
      <c r="A218" s="11">
        <f t="shared" si="71"/>
        <v>42268</v>
      </c>
      <c r="B218" s="12" t="str">
        <f t="shared" si="61"/>
        <v>lun</v>
      </c>
      <c r="C218" s="12" t="e">
        <f t="shared" ca="1" si="62"/>
        <v>#NAME?</v>
      </c>
      <c r="D218" s="12">
        <f t="shared" si="63"/>
        <v>21</v>
      </c>
      <c r="E218" s="12">
        <f t="shared" si="64"/>
        <v>9</v>
      </c>
      <c r="F218" s="13">
        <f t="shared" si="65"/>
        <v>2015</v>
      </c>
      <c r="G218" s="11">
        <f t="shared" si="66"/>
        <v>41904</v>
      </c>
      <c r="H218" s="12" t="str">
        <f t="shared" si="67"/>
        <v>lun</v>
      </c>
      <c r="I218" s="14">
        <v>98</v>
      </c>
      <c r="J218" s="14">
        <v>100</v>
      </c>
      <c r="K218" s="55">
        <f t="shared" si="72"/>
        <v>0.98</v>
      </c>
      <c r="L218" s="15">
        <f t="shared" si="73"/>
        <v>9.8000000000000007</v>
      </c>
      <c r="M218" s="71"/>
      <c r="N218" s="24"/>
      <c r="O218" s="54" t="e">
        <f t="shared" si="68"/>
        <v>#DIV/0!</v>
      </c>
      <c r="P218" s="24"/>
      <c r="Q218" s="53">
        <f t="shared" si="69"/>
        <v>-1</v>
      </c>
      <c r="R218" s="75">
        <v>80</v>
      </c>
      <c r="S218" s="64">
        <v>0</v>
      </c>
      <c r="T218" s="58"/>
      <c r="V218" s="3">
        <f t="shared" si="70"/>
        <v>13</v>
      </c>
      <c r="W218" s="3">
        <v>3</v>
      </c>
      <c r="X218" s="16">
        <v>1</v>
      </c>
      <c r="Y218" s="18">
        <f t="shared" si="74"/>
        <v>48.782591999999994</v>
      </c>
      <c r="Z218" s="18">
        <f t="shared" si="75"/>
        <v>61.682592</v>
      </c>
      <c r="AA218" s="18">
        <f t="shared" si="76"/>
        <v>81.282591999999994</v>
      </c>
      <c r="AB218" s="18">
        <f t="shared" si="77"/>
        <v>93.282591999999994</v>
      </c>
      <c r="AC218" s="18">
        <f t="shared" si="78"/>
        <v>141.33819199999999</v>
      </c>
      <c r="AD218" s="20"/>
    </row>
    <row r="219" spans="1:30">
      <c r="A219" s="11">
        <f t="shared" si="71"/>
        <v>42269</v>
      </c>
      <c r="B219" s="12" t="str">
        <f t="shared" si="61"/>
        <v>mar</v>
      </c>
      <c r="C219" s="12" t="e">
        <f t="shared" ca="1" si="62"/>
        <v>#NAME?</v>
      </c>
      <c r="D219" s="12">
        <f t="shared" si="63"/>
        <v>22</v>
      </c>
      <c r="E219" s="12">
        <f t="shared" si="64"/>
        <v>9</v>
      </c>
      <c r="F219" s="13">
        <f t="shared" si="65"/>
        <v>2015</v>
      </c>
      <c r="G219" s="11">
        <f t="shared" si="66"/>
        <v>41905</v>
      </c>
      <c r="H219" s="12" t="str">
        <f t="shared" si="67"/>
        <v>mar</v>
      </c>
      <c r="I219" s="14">
        <v>102</v>
      </c>
      <c r="J219" s="14">
        <v>100</v>
      </c>
      <c r="K219" s="55">
        <f t="shared" si="72"/>
        <v>1.02</v>
      </c>
      <c r="L219" s="15">
        <f t="shared" si="73"/>
        <v>10.199999999999999</v>
      </c>
      <c r="M219" s="71"/>
      <c r="N219" s="24"/>
      <c r="O219" s="54" t="e">
        <f t="shared" si="68"/>
        <v>#DIV/0!</v>
      </c>
      <c r="P219" s="24"/>
      <c r="Q219" s="53">
        <f t="shared" si="69"/>
        <v>-1</v>
      </c>
      <c r="R219" s="75">
        <v>80</v>
      </c>
      <c r="S219" s="64">
        <v>0</v>
      </c>
      <c r="T219" s="58"/>
      <c r="V219" s="3">
        <f t="shared" si="70"/>
        <v>13</v>
      </c>
      <c r="W219" s="3">
        <v>3</v>
      </c>
      <c r="X219" s="16">
        <v>1</v>
      </c>
      <c r="Y219" s="18">
        <f t="shared" si="74"/>
        <v>47.200991999999999</v>
      </c>
      <c r="Z219" s="18">
        <f t="shared" si="75"/>
        <v>60.300992000000001</v>
      </c>
      <c r="AA219" s="18">
        <f t="shared" si="76"/>
        <v>80.700991999999999</v>
      </c>
      <c r="AB219" s="18">
        <f t="shared" si="77"/>
        <v>92.700991999999999</v>
      </c>
      <c r="AC219" s="18">
        <f t="shared" si="78"/>
        <v>141.08539200000001</v>
      </c>
      <c r="AD219" s="20"/>
    </row>
    <row r="220" spans="1:30">
      <c r="A220" s="11">
        <f t="shared" si="71"/>
        <v>42270</v>
      </c>
      <c r="B220" s="12" t="str">
        <f t="shared" si="61"/>
        <v>mer</v>
      </c>
      <c r="C220" s="12" t="e">
        <f t="shared" ca="1" si="62"/>
        <v>#NAME?</v>
      </c>
      <c r="D220" s="12">
        <f t="shared" si="63"/>
        <v>23</v>
      </c>
      <c r="E220" s="12">
        <f t="shared" si="64"/>
        <v>9</v>
      </c>
      <c r="F220" s="13">
        <f t="shared" si="65"/>
        <v>2015</v>
      </c>
      <c r="G220" s="11">
        <f t="shared" si="66"/>
        <v>41906</v>
      </c>
      <c r="H220" s="12" t="str">
        <f t="shared" si="67"/>
        <v>mer</v>
      </c>
      <c r="I220" s="14">
        <v>103</v>
      </c>
      <c r="J220" s="14">
        <v>100</v>
      </c>
      <c r="K220" s="55">
        <f t="shared" si="72"/>
        <v>1.03</v>
      </c>
      <c r="L220" s="15">
        <f t="shared" si="73"/>
        <v>10.3</v>
      </c>
      <c r="M220" s="71"/>
      <c r="N220" s="24"/>
      <c r="O220" s="54" t="e">
        <f t="shared" si="68"/>
        <v>#DIV/0!</v>
      </c>
      <c r="P220" s="24"/>
      <c r="Q220" s="53">
        <f t="shared" si="69"/>
        <v>-1</v>
      </c>
      <c r="R220" s="75">
        <v>80</v>
      </c>
      <c r="S220" s="64">
        <v>0</v>
      </c>
      <c r="T220" s="58"/>
      <c r="V220" s="3">
        <f t="shared" si="70"/>
        <v>13</v>
      </c>
      <c r="W220" s="3">
        <v>3</v>
      </c>
      <c r="X220" s="16">
        <v>1</v>
      </c>
      <c r="Y220" s="18">
        <f t="shared" si="74"/>
        <v>46.791956999999996</v>
      </c>
      <c r="Z220" s="18">
        <f t="shared" si="75"/>
        <v>59.941957000000002</v>
      </c>
      <c r="AA220" s="18">
        <f t="shared" si="76"/>
        <v>80.541956999999996</v>
      </c>
      <c r="AB220" s="18">
        <f t="shared" si="77"/>
        <v>92.541956999999996</v>
      </c>
      <c r="AC220" s="18">
        <f t="shared" si="78"/>
        <v>141.008557</v>
      </c>
      <c r="AD220" s="20"/>
    </row>
    <row r="221" spans="1:30">
      <c r="A221" s="11">
        <f t="shared" si="71"/>
        <v>42271</v>
      </c>
      <c r="B221" s="12" t="str">
        <f t="shared" si="61"/>
        <v>gio</v>
      </c>
      <c r="C221" s="12" t="e">
        <f t="shared" ca="1" si="62"/>
        <v>#NAME?</v>
      </c>
      <c r="D221" s="12">
        <f t="shared" si="63"/>
        <v>24</v>
      </c>
      <c r="E221" s="12">
        <f t="shared" si="64"/>
        <v>9</v>
      </c>
      <c r="F221" s="13">
        <f t="shared" si="65"/>
        <v>2015</v>
      </c>
      <c r="G221" s="11">
        <f t="shared" si="66"/>
        <v>41907</v>
      </c>
      <c r="H221" s="12" t="str">
        <f t="shared" si="67"/>
        <v>gio</v>
      </c>
      <c r="I221" s="14">
        <v>100</v>
      </c>
      <c r="J221" s="14">
        <v>100</v>
      </c>
      <c r="K221" s="55">
        <f t="shared" si="72"/>
        <v>1</v>
      </c>
      <c r="L221" s="15">
        <f t="shared" si="73"/>
        <v>10</v>
      </c>
      <c r="M221" s="71"/>
      <c r="N221" s="24"/>
      <c r="O221" s="54" t="e">
        <f t="shared" si="68"/>
        <v>#DIV/0!</v>
      </c>
      <c r="P221" s="24"/>
      <c r="Q221" s="53">
        <f t="shared" si="69"/>
        <v>-1</v>
      </c>
      <c r="R221" s="75">
        <v>80</v>
      </c>
      <c r="S221" s="64">
        <v>0</v>
      </c>
      <c r="T221" s="58"/>
      <c r="V221" s="3">
        <f t="shared" si="70"/>
        <v>13</v>
      </c>
      <c r="W221" s="3">
        <v>3</v>
      </c>
      <c r="X221" s="16">
        <v>1</v>
      </c>
      <c r="Y221" s="18">
        <f t="shared" si="74"/>
        <v>48.002700000000004</v>
      </c>
      <c r="Z221" s="18">
        <f t="shared" si="75"/>
        <v>61.002700000000004</v>
      </c>
      <c r="AA221" s="18">
        <f t="shared" si="76"/>
        <v>81.002700000000004</v>
      </c>
      <c r="AB221" s="18">
        <f t="shared" si="77"/>
        <v>93.002700000000004</v>
      </c>
      <c r="AC221" s="18">
        <f t="shared" si="78"/>
        <v>141.2227</v>
      </c>
      <c r="AD221" s="20"/>
    </row>
    <row r="222" spans="1:30">
      <c r="A222" s="11">
        <f t="shared" si="71"/>
        <v>42272</v>
      </c>
      <c r="B222" s="12" t="str">
        <f t="shared" si="61"/>
        <v>ven</v>
      </c>
      <c r="C222" s="12" t="e">
        <f t="shared" ca="1" si="62"/>
        <v>#NAME?</v>
      </c>
      <c r="D222" s="12">
        <f t="shared" si="63"/>
        <v>25</v>
      </c>
      <c r="E222" s="12">
        <f t="shared" si="64"/>
        <v>9</v>
      </c>
      <c r="F222" s="13">
        <f t="shared" si="65"/>
        <v>2015</v>
      </c>
      <c r="G222" s="11">
        <f t="shared" si="66"/>
        <v>41908</v>
      </c>
      <c r="H222" s="12" t="str">
        <f t="shared" si="67"/>
        <v>ven</v>
      </c>
      <c r="I222" s="14">
        <v>83</v>
      </c>
      <c r="J222" s="14">
        <v>100</v>
      </c>
      <c r="K222" s="55">
        <f t="shared" si="72"/>
        <v>0.83</v>
      </c>
      <c r="L222" s="15">
        <f t="shared" si="73"/>
        <v>8.2999999999999989</v>
      </c>
      <c r="M222" s="71"/>
      <c r="N222" s="24"/>
      <c r="O222" s="54" t="e">
        <f t="shared" si="68"/>
        <v>#DIV/0!</v>
      </c>
      <c r="P222" s="24"/>
      <c r="Q222" s="53">
        <f t="shared" si="69"/>
        <v>-1</v>
      </c>
      <c r="R222" s="75">
        <v>80</v>
      </c>
      <c r="S222" s="64">
        <v>0</v>
      </c>
      <c r="T222" s="58"/>
      <c r="V222" s="3">
        <f t="shared" si="70"/>
        <v>13</v>
      </c>
      <c r="W222" s="3">
        <v>3</v>
      </c>
      <c r="X222" s="16">
        <v>1</v>
      </c>
      <c r="Y222" s="18">
        <f t="shared" si="74"/>
        <v>53.936396999999999</v>
      </c>
      <c r="Z222" s="18">
        <f t="shared" si="75"/>
        <v>66.086397000000005</v>
      </c>
      <c r="AA222" s="18">
        <f t="shared" si="76"/>
        <v>82.686396999999999</v>
      </c>
      <c r="AB222" s="18">
        <f t="shared" si="77"/>
        <v>94.686396999999999</v>
      </c>
      <c r="AC222" s="18">
        <f t="shared" si="78"/>
        <v>141.50899699999999</v>
      </c>
      <c r="AD222" s="20"/>
    </row>
    <row r="223" spans="1:30">
      <c r="A223" s="11">
        <f t="shared" si="71"/>
        <v>42273</v>
      </c>
      <c r="B223" s="12" t="str">
        <f t="shared" si="61"/>
        <v>sab</v>
      </c>
      <c r="C223" s="12" t="e">
        <f t="shared" ca="1" si="62"/>
        <v>#NAME?</v>
      </c>
      <c r="D223" s="12">
        <f t="shared" si="63"/>
        <v>26</v>
      </c>
      <c r="E223" s="12">
        <f t="shared" si="64"/>
        <v>9</v>
      </c>
      <c r="F223" s="13">
        <f t="shared" si="65"/>
        <v>2015</v>
      </c>
      <c r="G223" s="11">
        <f t="shared" si="66"/>
        <v>41909</v>
      </c>
      <c r="H223" s="12" t="str">
        <f t="shared" si="67"/>
        <v>sab</v>
      </c>
      <c r="I223" s="14">
        <v>67</v>
      </c>
      <c r="J223" s="14">
        <v>100</v>
      </c>
      <c r="K223" s="55">
        <f t="shared" si="72"/>
        <v>0.67</v>
      </c>
      <c r="L223" s="15">
        <f t="shared" si="73"/>
        <v>6.7</v>
      </c>
      <c r="M223" s="71"/>
      <c r="N223" s="24"/>
      <c r="O223" s="54" t="e">
        <f t="shared" si="68"/>
        <v>#DIV/0!</v>
      </c>
      <c r="P223" s="24"/>
      <c r="Q223" s="53">
        <f t="shared" si="69"/>
        <v>-1</v>
      </c>
      <c r="R223" s="75">
        <v>80</v>
      </c>
      <c r="S223" s="64">
        <v>0</v>
      </c>
      <c r="T223" s="58"/>
      <c r="V223" s="3">
        <f t="shared" si="70"/>
        <v>13</v>
      </c>
      <c r="W223" s="3">
        <v>3</v>
      </c>
      <c r="X223" s="16">
        <v>1</v>
      </c>
      <c r="Y223" s="18">
        <f t="shared" si="74"/>
        <v>58.081197000000003</v>
      </c>
      <c r="Z223" s="18">
        <f t="shared" si="75"/>
        <v>69.431196999999997</v>
      </c>
      <c r="AA223" s="18">
        <f t="shared" si="76"/>
        <v>82.831197000000003</v>
      </c>
      <c r="AB223" s="18">
        <f t="shared" si="77"/>
        <v>94.831197000000003</v>
      </c>
      <c r="AC223" s="18">
        <f t="shared" si="78"/>
        <v>140.33859699999999</v>
      </c>
      <c r="AD223" s="20"/>
    </row>
    <row r="224" spans="1:30">
      <c r="A224" s="11">
        <f t="shared" si="71"/>
        <v>42274</v>
      </c>
      <c r="B224" s="12" t="str">
        <f t="shared" si="61"/>
        <v>dom</v>
      </c>
      <c r="C224" s="12" t="e">
        <f t="shared" ca="1" si="62"/>
        <v>#NAME?</v>
      </c>
      <c r="D224" s="12">
        <f t="shared" si="63"/>
        <v>27</v>
      </c>
      <c r="E224" s="12">
        <f t="shared" si="64"/>
        <v>9</v>
      </c>
      <c r="F224" s="13">
        <f t="shared" si="65"/>
        <v>2015</v>
      </c>
      <c r="G224" s="11">
        <f t="shared" si="66"/>
        <v>41910</v>
      </c>
      <c r="H224" s="12" t="str">
        <f t="shared" si="67"/>
        <v>dom</v>
      </c>
      <c r="I224" s="14">
        <v>53</v>
      </c>
      <c r="J224" s="14">
        <v>100</v>
      </c>
      <c r="K224" s="55">
        <f t="shared" si="72"/>
        <v>0.53</v>
      </c>
      <c r="L224" s="15">
        <f t="shared" si="73"/>
        <v>5.3000000000000007</v>
      </c>
      <c r="M224" s="71"/>
      <c r="N224" s="24"/>
      <c r="O224" s="54" t="e">
        <f t="shared" si="68"/>
        <v>#DIV/0!</v>
      </c>
      <c r="P224" s="24"/>
      <c r="Q224" s="53">
        <f t="shared" si="69"/>
        <v>-1</v>
      </c>
      <c r="R224" s="75">
        <v>80</v>
      </c>
      <c r="S224" s="64">
        <v>0</v>
      </c>
      <c r="T224" s="58"/>
      <c r="V224" s="3">
        <f t="shared" si="70"/>
        <v>13</v>
      </c>
      <c r="W224" s="3">
        <v>3</v>
      </c>
      <c r="X224" s="16">
        <v>1</v>
      </c>
      <c r="Y224" s="18">
        <f t="shared" si="74"/>
        <v>60.562556999999998</v>
      </c>
      <c r="Z224" s="18">
        <f t="shared" si="75"/>
        <v>71.212557000000004</v>
      </c>
      <c r="AA224" s="18">
        <f t="shared" si="76"/>
        <v>81.812556999999998</v>
      </c>
      <c r="AB224" s="18">
        <f t="shared" si="77"/>
        <v>93.812556999999998</v>
      </c>
      <c r="AC224" s="18">
        <f t="shared" si="78"/>
        <v>138.16915700000001</v>
      </c>
      <c r="AD224" s="20"/>
    </row>
    <row r="225" spans="1:30">
      <c r="A225" s="11">
        <f t="shared" si="71"/>
        <v>42275</v>
      </c>
      <c r="B225" s="12" t="str">
        <f t="shared" si="61"/>
        <v>lun</v>
      </c>
      <c r="C225" s="12" t="e">
        <f t="shared" ca="1" si="62"/>
        <v>#NAME?</v>
      </c>
      <c r="D225" s="12">
        <f t="shared" si="63"/>
        <v>28</v>
      </c>
      <c r="E225" s="12">
        <f t="shared" si="64"/>
        <v>9</v>
      </c>
      <c r="F225" s="13">
        <f t="shared" si="65"/>
        <v>2015</v>
      </c>
      <c r="G225" s="11">
        <f t="shared" si="66"/>
        <v>41911</v>
      </c>
      <c r="H225" s="12" t="str">
        <f t="shared" si="67"/>
        <v>lun</v>
      </c>
      <c r="I225" s="14">
        <v>92</v>
      </c>
      <c r="J225" s="14">
        <v>100</v>
      </c>
      <c r="K225" s="55">
        <f t="shared" si="72"/>
        <v>0.92</v>
      </c>
      <c r="L225" s="15">
        <f t="shared" si="73"/>
        <v>9.2000000000000011</v>
      </c>
      <c r="M225" s="71"/>
      <c r="N225" s="24"/>
      <c r="O225" s="54" t="e">
        <f t="shared" si="68"/>
        <v>#DIV/0!</v>
      </c>
      <c r="P225" s="24"/>
      <c r="Q225" s="53">
        <f t="shared" si="69"/>
        <v>-1</v>
      </c>
      <c r="R225" s="75">
        <v>80</v>
      </c>
      <c r="S225" s="64">
        <v>0</v>
      </c>
      <c r="T225" s="58"/>
      <c r="V225" s="3">
        <f t="shared" si="70"/>
        <v>13</v>
      </c>
      <c r="W225" s="3">
        <v>3</v>
      </c>
      <c r="X225" s="16">
        <v>1</v>
      </c>
      <c r="Y225" s="18">
        <f t="shared" si="74"/>
        <v>50.991371999999998</v>
      </c>
      <c r="Z225" s="18">
        <f t="shared" si="75"/>
        <v>63.591372</v>
      </c>
      <c r="AA225" s="18">
        <f t="shared" si="76"/>
        <v>81.991371999999998</v>
      </c>
      <c r="AB225" s="18">
        <f t="shared" si="77"/>
        <v>93.991371999999998</v>
      </c>
      <c r="AC225" s="18">
        <f t="shared" si="78"/>
        <v>141.55377200000001</v>
      </c>
      <c r="AD225" s="20"/>
    </row>
    <row r="226" spans="1:30">
      <c r="A226" s="11">
        <f t="shared" si="71"/>
        <v>42276</v>
      </c>
      <c r="B226" s="12" t="str">
        <f t="shared" si="61"/>
        <v>mar</v>
      </c>
      <c r="C226" s="12" t="e">
        <f t="shared" ca="1" si="62"/>
        <v>#NAME?</v>
      </c>
      <c r="D226" s="12">
        <f t="shared" si="63"/>
        <v>29</v>
      </c>
      <c r="E226" s="12">
        <f t="shared" si="64"/>
        <v>9</v>
      </c>
      <c r="F226" s="13">
        <f t="shared" si="65"/>
        <v>2015</v>
      </c>
      <c r="G226" s="11">
        <f t="shared" si="66"/>
        <v>41912</v>
      </c>
      <c r="H226" s="12" t="str">
        <f t="shared" si="67"/>
        <v>mar</v>
      </c>
      <c r="I226" s="14">
        <v>78</v>
      </c>
      <c r="J226" s="14">
        <v>100</v>
      </c>
      <c r="K226" s="55">
        <f t="shared" si="72"/>
        <v>0.78</v>
      </c>
      <c r="L226" s="15">
        <f t="shared" si="73"/>
        <v>7.8000000000000007</v>
      </c>
      <c r="M226" s="71"/>
      <c r="N226" s="24"/>
      <c r="O226" s="54" t="e">
        <f t="shared" si="68"/>
        <v>#DIV/0!</v>
      </c>
      <c r="P226" s="24"/>
      <c r="Q226" s="53">
        <f t="shared" si="69"/>
        <v>-1</v>
      </c>
      <c r="R226" s="75">
        <v>80</v>
      </c>
      <c r="S226" s="64">
        <v>0</v>
      </c>
      <c r="T226" s="58"/>
      <c r="V226" s="3">
        <f t="shared" si="70"/>
        <v>13</v>
      </c>
      <c r="W226" s="3">
        <v>3</v>
      </c>
      <c r="X226" s="16">
        <v>1</v>
      </c>
      <c r="Y226" s="18">
        <f t="shared" si="74"/>
        <v>55.381631999999996</v>
      </c>
      <c r="Z226" s="18">
        <f t="shared" si="75"/>
        <v>67.281632000000002</v>
      </c>
      <c r="AA226" s="18">
        <f t="shared" si="76"/>
        <v>82.881631999999996</v>
      </c>
      <c r="AB226" s="18">
        <f t="shared" si="77"/>
        <v>94.881631999999996</v>
      </c>
      <c r="AC226" s="18">
        <f t="shared" si="78"/>
        <v>141.29323199999999</v>
      </c>
      <c r="AD226" s="20"/>
    </row>
    <row r="227" spans="1:30">
      <c r="A227" s="11">
        <f t="shared" si="71"/>
        <v>42277</v>
      </c>
      <c r="B227" s="12" t="str">
        <f t="shared" si="61"/>
        <v>mer</v>
      </c>
      <c r="C227" s="12" t="e">
        <f t="shared" ca="1" si="62"/>
        <v>#NAME?</v>
      </c>
      <c r="D227" s="12">
        <f t="shared" si="63"/>
        <v>30</v>
      </c>
      <c r="E227" s="12">
        <f t="shared" si="64"/>
        <v>9</v>
      </c>
      <c r="F227" s="13">
        <f t="shared" si="65"/>
        <v>2015</v>
      </c>
      <c r="G227" s="11">
        <f t="shared" si="66"/>
        <v>41913</v>
      </c>
      <c r="H227" s="12" t="str">
        <f t="shared" si="67"/>
        <v>mer</v>
      </c>
      <c r="I227" s="14">
        <v>59</v>
      </c>
      <c r="J227" s="14">
        <v>100</v>
      </c>
      <c r="K227" s="55">
        <f t="shared" si="72"/>
        <v>0.59</v>
      </c>
      <c r="L227" s="15">
        <f t="shared" si="73"/>
        <v>5.8999999999999995</v>
      </c>
      <c r="M227" s="71"/>
      <c r="N227" s="24"/>
      <c r="O227" s="54" t="e">
        <f t="shared" si="68"/>
        <v>#DIV/0!</v>
      </c>
      <c r="P227" s="24"/>
      <c r="Q227" s="53">
        <f t="shared" si="69"/>
        <v>-1</v>
      </c>
      <c r="R227" s="75">
        <v>80</v>
      </c>
      <c r="S227" s="64">
        <v>0</v>
      </c>
      <c r="T227" s="58"/>
      <c r="V227" s="3">
        <f t="shared" si="70"/>
        <v>13</v>
      </c>
      <c r="W227" s="3">
        <v>3</v>
      </c>
      <c r="X227" s="16">
        <v>1</v>
      </c>
      <c r="Y227" s="18">
        <f t="shared" si="74"/>
        <v>59.630013000000005</v>
      </c>
      <c r="Z227" s="18">
        <f t="shared" si="75"/>
        <v>70.580013000000008</v>
      </c>
      <c r="AA227" s="18">
        <f t="shared" si="76"/>
        <v>82.380013000000005</v>
      </c>
      <c r="AB227" s="18">
        <f t="shared" si="77"/>
        <v>94.380013000000005</v>
      </c>
      <c r="AC227" s="18">
        <f t="shared" si="78"/>
        <v>139.22981300000001</v>
      </c>
      <c r="AD227" s="20"/>
    </row>
    <row r="228" spans="1:30">
      <c r="A228" s="11">
        <f t="shared" si="71"/>
        <v>42278</v>
      </c>
      <c r="B228" s="12" t="str">
        <f t="shared" si="61"/>
        <v>gio</v>
      </c>
      <c r="C228" s="12" t="e">
        <f t="shared" ca="1" si="62"/>
        <v>#NAME?</v>
      </c>
      <c r="D228" s="12">
        <f t="shared" si="63"/>
        <v>1</v>
      </c>
      <c r="E228" s="12">
        <f t="shared" si="64"/>
        <v>10</v>
      </c>
      <c r="F228" s="13">
        <f t="shared" si="65"/>
        <v>2015</v>
      </c>
      <c r="G228" s="11">
        <f t="shared" si="66"/>
        <v>41914</v>
      </c>
      <c r="H228" s="12" t="str">
        <f t="shared" si="67"/>
        <v>gio</v>
      </c>
      <c r="I228" s="14">
        <v>58</v>
      </c>
      <c r="J228" s="14">
        <v>100</v>
      </c>
      <c r="K228" s="55">
        <f t="shared" si="72"/>
        <v>0.57999999999999996</v>
      </c>
      <c r="L228" s="15">
        <f t="shared" si="73"/>
        <v>5.8</v>
      </c>
      <c r="M228" s="71"/>
      <c r="N228" s="24"/>
      <c r="O228" s="54" t="e">
        <f t="shared" si="68"/>
        <v>#DIV/0!</v>
      </c>
      <c r="P228" s="24"/>
      <c r="Q228" s="53">
        <f t="shared" si="69"/>
        <v>-1</v>
      </c>
      <c r="R228" s="75">
        <v>80</v>
      </c>
      <c r="S228" s="64">
        <v>0</v>
      </c>
      <c r="T228" s="58"/>
      <c r="V228" s="3">
        <f t="shared" si="70"/>
        <v>13</v>
      </c>
      <c r="W228" s="3">
        <v>3</v>
      </c>
      <c r="X228" s="16">
        <v>1</v>
      </c>
      <c r="Y228" s="18">
        <f t="shared" si="74"/>
        <v>59.799071999999995</v>
      </c>
      <c r="Z228" s="18">
        <f t="shared" si="75"/>
        <v>70.699072000000001</v>
      </c>
      <c r="AA228" s="18">
        <f t="shared" si="76"/>
        <v>82.299071999999995</v>
      </c>
      <c r="AB228" s="18">
        <f t="shared" si="77"/>
        <v>94.299071999999995</v>
      </c>
      <c r="AC228" s="18">
        <f t="shared" si="78"/>
        <v>139.06667200000001</v>
      </c>
      <c r="AD228" s="20"/>
    </row>
    <row r="229" spans="1:30">
      <c r="A229" s="11">
        <f t="shared" si="71"/>
        <v>42279</v>
      </c>
      <c r="B229" s="12" t="str">
        <f t="shared" si="61"/>
        <v>ven</v>
      </c>
      <c r="C229" s="12" t="e">
        <f t="shared" ca="1" si="62"/>
        <v>#NAME?</v>
      </c>
      <c r="D229" s="12">
        <f t="shared" si="63"/>
        <v>2</v>
      </c>
      <c r="E229" s="12">
        <f t="shared" si="64"/>
        <v>10</v>
      </c>
      <c r="F229" s="13">
        <f t="shared" si="65"/>
        <v>2015</v>
      </c>
      <c r="G229" s="11">
        <f t="shared" si="66"/>
        <v>41915</v>
      </c>
      <c r="H229" s="12" t="str">
        <f t="shared" si="67"/>
        <v>ven</v>
      </c>
      <c r="I229" s="14">
        <v>48</v>
      </c>
      <c r="J229" s="14">
        <v>100</v>
      </c>
      <c r="K229" s="55">
        <f t="shared" si="72"/>
        <v>0.48</v>
      </c>
      <c r="L229" s="15">
        <f t="shared" si="73"/>
        <v>4.8</v>
      </c>
      <c r="M229" s="71"/>
      <c r="N229" s="24"/>
      <c r="O229" s="54" t="e">
        <f t="shared" si="68"/>
        <v>#DIV/0!</v>
      </c>
      <c r="P229" s="24"/>
      <c r="Q229" s="53">
        <f t="shared" si="69"/>
        <v>-1</v>
      </c>
      <c r="R229" s="75">
        <v>80</v>
      </c>
      <c r="S229" s="64">
        <v>0</v>
      </c>
      <c r="T229" s="58"/>
      <c r="V229" s="3">
        <f t="shared" si="70"/>
        <v>13</v>
      </c>
      <c r="W229" s="3">
        <v>3</v>
      </c>
      <c r="X229" s="16">
        <v>1</v>
      </c>
      <c r="Y229" s="18">
        <f t="shared" si="74"/>
        <v>61.189692000000001</v>
      </c>
      <c r="Z229" s="18">
        <f t="shared" si="75"/>
        <v>71.589691999999999</v>
      </c>
      <c r="AA229" s="18">
        <f t="shared" si="76"/>
        <v>81.189692000000008</v>
      </c>
      <c r="AB229" s="18">
        <f t="shared" si="77"/>
        <v>93.189692000000008</v>
      </c>
      <c r="AC229" s="18">
        <f t="shared" si="78"/>
        <v>137.13529199999999</v>
      </c>
      <c r="AD229" s="20"/>
    </row>
    <row r="230" spans="1:30">
      <c r="A230" s="11">
        <f t="shared" si="71"/>
        <v>42280</v>
      </c>
      <c r="B230" s="12" t="str">
        <f t="shared" si="61"/>
        <v>sab</v>
      </c>
      <c r="C230" s="12" t="e">
        <f t="shared" ca="1" si="62"/>
        <v>#NAME?</v>
      </c>
      <c r="D230" s="12">
        <f t="shared" si="63"/>
        <v>3</v>
      </c>
      <c r="E230" s="12">
        <f t="shared" si="64"/>
        <v>10</v>
      </c>
      <c r="F230" s="13">
        <f t="shared" si="65"/>
        <v>2015</v>
      </c>
      <c r="G230" s="11">
        <f t="shared" si="66"/>
        <v>41916</v>
      </c>
      <c r="H230" s="12" t="str">
        <f t="shared" si="67"/>
        <v>sab</v>
      </c>
      <c r="I230" s="14">
        <v>55</v>
      </c>
      <c r="J230" s="14">
        <v>100</v>
      </c>
      <c r="K230" s="55">
        <f t="shared" si="72"/>
        <v>0.55000000000000004</v>
      </c>
      <c r="L230" s="15">
        <f t="shared" si="73"/>
        <v>5.5</v>
      </c>
      <c r="M230" s="71"/>
      <c r="N230" s="24"/>
      <c r="O230" s="54" t="e">
        <f t="shared" si="68"/>
        <v>#DIV/0!</v>
      </c>
      <c r="P230" s="24"/>
      <c r="Q230" s="53">
        <f t="shared" si="69"/>
        <v>-1</v>
      </c>
      <c r="R230" s="75">
        <v>80</v>
      </c>
      <c r="S230" s="64">
        <v>0</v>
      </c>
      <c r="T230" s="58"/>
      <c r="V230" s="3">
        <f t="shared" si="70"/>
        <v>13</v>
      </c>
      <c r="W230" s="3">
        <v>3</v>
      </c>
      <c r="X230" s="16">
        <v>1</v>
      </c>
      <c r="Y230" s="18">
        <f t="shared" si="74"/>
        <v>60.273524999999999</v>
      </c>
      <c r="Z230" s="18">
        <f t="shared" si="75"/>
        <v>71.023525000000006</v>
      </c>
      <c r="AA230" s="18">
        <f t="shared" si="76"/>
        <v>82.023525000000006</v>
      </c>
      <c r="AB230" s="18">
        <f t="shared" si="77"/>
        <v>94.023525000000006</v>
      </c>
      <c r="AC230" s="18">
        <f t="shared" si="78"/>
        <v>138.54452499999999</v>
      </c>
      <c r="AD230" s="20"/>
    </row>
    <row r="231" spans="1:30">
      <c r="A231" s="11">
        <f t="shared" si="71"/>
        <v>42281</v>
      </c>
      <c r="B231" s="12" t="str">
        <f t="shared" si="61"/>
        <v>dom</v>
      </c>
      <c r="C231" s="12" t="e">
        <f t="shared" ca="1" si="62"/>
        <v>#NAME?</v>
      </c>
      <c r="D231" s="12">
        <f t="shared" si="63"/>
        <v>4</v>
      </c>
      <c r="E231" s="12">
        <f t="shared" si="64"/>
        <v>10</v>
      </c>
      <c r="F231" s="13">
        <f t="shared" si="65"/>
        <v>2015</v>
      </c>
      <c r="G231" s="11">
        <f t="shared" si="66"/>
        <v>41917</v>
      </c>
      <c r="H231" s="12" t="str">
        <f t="shared" si="67"/>
        <v>dom</v>
      </c>
      <c r="I231" s="14">
        <v>34</v>
      </c>
      <c r="J231" s="14">
        <v>100</v>
      </c>
      <c r="K231" s="55">
        <f t="shared" si="72"/>
        <v>0.34</v>
      </c>
      <c r="L231" s="15">
        <f t="shared" si="73"/>
        <v>3.4000000000000004</v>
      </c>
      <c r="M231" s="71"/>
      <c r="N231" s="24"/>
      <c r="O231" s="54" t="e">
        <f t="shared" si="68"/>
        <v>#DIV/0!</v>
      </c>
      <c r="P231" s="24"/>
      <c r="Q231" s="53">
        <f t="shared" si="69"/>
        <v>-1</v>
      </c>
      <c r="R231" s="75">
        <v>80</v>
      </c>
      <c r="S231" s="64">
        <v>0</v>
      </c>
      <c r="T231" s="58"/>
      <c r="V231" s="3">
        <f t="shared" si="70"/>
        <v>13</v>
      </c>
      <c r="W231" s="3">
        <v>3</v>
      </c>
      <c r="X231" s="16">
        <v>1</v>
      </c>
      <c r="Y231" s="18">
        <f t="shared" si="74"/>
        <v>62.220287999999996</v>
      </c>
      <c r="Z231" s="18">
        <f t="shared" si="75"/>
        <v>71.920287999999999</v>
      </c>
      <c r="AA231" s="18">
        <f t="shared" si="76"/>
        <v>78.720287999999996</v>
      </c>
      <c r="AB231" s="18">
        <f t="shared" si="77"/>
        <v>90.720287999999996</v>
      </c>
      <c r="AC231" s="18">
        <f t="shared" si="78"/>
        <v>133.51508799999999</v>
      </c>
      <c r="AD231" s="20"/>
    </row>
    <row r="232" spans="1:30">
      <c r="A232" s="11">
        <f t="shared" si="71"/>
        <v>42282</v>
      </c>
      <c r="B232" s="12" t="str">
        <f t="shared" si="61"/>
        <v>lun</v>
      </c>
      <c r="C232" s="12" t="e">
        <f t="shared" ca="1" si="62"/>
        <v>#NAME?</v>
      </c>
      <c r="D232" s="12">
        <f t="shared" si="63"/>
        <v>5</v>
      </c>
      <c r="E232" s="12">
        <f t="shared" si="64"/>
        <v>10</v>
      </c>
      <c r="F232" s="13">
        <f t="shared" si="65"/>
        <v>2015</v>
      </c>
      <c r="G232" s="11">
        <f t="shared" si="66"/>
        <v>41918</v>
      </c>
      <c r="H232" s="12" t="str">
        <f t="shared" si="67"/>
        <v>lun</v>
      </c>
      <c r="I232" s="14">
        <v>59</v>
      </c>
      <c r="J232" s="14">
        <v>100</v>
      </c>
      <c r="K232" s="55">
        <f t="shared" si="72"/>
        <v>0.59</v>
      </c>
      <c r="L232" s="15">
        <f t="shared" si="73"/>
        <v>5.8999999999999995</v>
      </c>
      <c r="M232" s="71"/>
      <c r="N232" s="24"/>
      <c r="O232" s="54" t="e">
        <f t="shared" si="68"/>
        <v>#DIV/0!</v>
      </c>
      <c r="P232" s="24"/>
      <c r="Q232" s="53">
        <f t="shared" si="69"/>
        <v>-1</v>
      </c>
      <c r="R232" s="75">
        <v>80</v>
      </c>
      <c r="S232" s="64">
        <v>0</v>
      </c>
      <c r="T232" s="58"/>
      <c r="V232" s="3">
        <f t="shared" si="70"/>
        <v>13</v>
      </c>
      <c r="W232" s="3">
        <v>3</v>
      </c>
      <c r="X232" s="16">
        <v>1</v>
      </c>
      <c r="Y232" s="18">
        <f t="shared" si="74"/>
        <v>59.630013000000005</v>
      </c>
      <c r="Z232" s="18">
        <f t="shared" si="75"/>
        <v>70.580013000000008</v>
      </c>
      <c r="AA232" s="18">
        <f t="shared" si="76"/>
        <v>82.380013000000005</v>
      </c>
      <c r="AB232" s="18">
        <f t="shared" si="77"/>
        <v>94.380013000000005</v>
      </c>
      <c r="AC232" s="18">
        <f t="shared" si="78"/>
        <v>139.22981300000001</v>
      </c>
      <c r="AD232" s="20"/>
    </row>
    <row r="233" spans="1:30">
      <c r="A233" s="11">
        <f t="shared" si="71"/>
        <v>42283</v>
      </c>
      <c r="B233" s="12" t="str">
        <f t="shared" si="61"/>
        <v>mar</v>
      </c>
      <c r="C233" s="12" t="e">
        <f t="shared" ca="1" si="62"/>
        <v>#NAME?</v>
      </c>
      <c r="D233" s="12">
        <f t="shared" si="63"/>
        <v>6</v>
      </c>
      <c r="E233" s="12">
        <f t="shared" si="64"/>
        <v>10</v>
      </c>
      <c r="F233" s="13">
        <f t="shared" si="65"/>
        <v>2015</v>
      </c>
      <c r="G233" s="11">
        <f t="shared" si="66"/>
        <v>41919</v>
      </c>
      <c r="H233" s="12" t="str">
        <f t="shared" si="67"/>
        <v>mar</v>
      </c>
      <c r="I233" s="14">
        <v>61</v>
      </c>
      <c r="J233" s="14">
        <v>100</v>
      </c>
      <c r="K233" s="55">
        <f t="shared" si="72"/>
        <v>0.61</v>
      </c>
      <c r="L233" s="15">
        <f t="shared" si="73"/>
        <v>6.1</v>
      </c>
      <c r="M233" s="71"/>
      <c r="N233" s="24"/>
      <c r="O233" s="54" t="e">
        <f t="shared" si="68"/>
        <v>#DIV/0!</v>
      </c>
      <c r="P233" s="24"/>
      <c r="Q233" s="53">
        <f t="shared" si="69"/>
        <v>-1</v>
      </c>
      <c r="R233" s="75">
        <v>80</v>
      </c>
      <c r="S233" s="64">
        <v>0</v>
      </c>
      <c r="T233" s="58"/>
      <c r="V233" s="3">
        <f t="shared" si="70"/>
        <v>13</v>
      </c>
      <c r="W233" s="3">
        <v>3</v>
      </c>
      <c r="X233" s="16">
        <v>1</v>
      </c>
      <c r="Y233" s="18">
        <f t="shared" si="74"/>
        <v>59.275533000000003</v>
      </c>
      <c r="Z233" s="18">
        <f t="shared" si="75"/>
        <v>70.325533000000007</v>
      </c>
      <c r="AA233" s="18">
        <f t="shared" si="76"/>
        <v>82.525532999999996</v>
      </c>
      <c r="AB233" s="18">
        <f t="shared" si="77"/>
        <v>94.525532999999996</v>
      </c>
      <c r="AC233" s="18">
        <f t="shared" si="78"/>
        <v>139.53973300000001</v>
      </c>
      <c r="AD233" s="20"/>
    </row>
    <row r="234" spans="1:30">
      <c r="A234" s="11">
        <f t="shared" si="71"/>
        <v>42284</v>
      </c>
      <c r="B234" s="12" t="str">
        <f t="shared" si="61"/>
        <v>mer</v>
      </c>
      <c r="C234" s="12" t="e">
        <f t="shared" ca="1" si="62"/>
        <v>#NAME?</v>
      </c>
      <c r="D234" s="12">
        <f t="shared" si="63"/>
        <v>7</v>
      </c>
      <c r="E234" s="12">
        <f t="shared" si="64"/>
        <v>10</v>
      </c>
      <c r="F234" s="13">
        <f t="shared" si="65"/>
        <v>2015</v>
      </c>
      <c r="G234" s="11">
        <f t="shared" si="66"/>
        <v>41920</v>
      </c>
      <c r="H234" s="12" t="str">
        <f t="shared" si="67"/>
        <v>mer</v>
      </c>
      <c r="I234" s="14">
        <v>92</v>
      </c>
      <c r="J234" s="14">
        <v>100</v>
      </c>
      <c r="K234" s="55">
        <f t="shared" si="72"/>
        <v>0.92</v>
      </c>
      <c r="L234" s="15">
        <f t="shared" si="73"/>
        <v>9.2000000000000011</v>
      </c>
      <c r="M234" s="71"/>
      <c r="N234" s="24"/>
      <c r="O234" s="54" t="e">
        <f t="shared" si="68"/>
        <v>#DIV/0!</v>
      </c>
      <c r="P234" s="24"/>
      <c r="Q234" s="53">
        <f t="shared" si="69"/>
        <v>-1</v>
      </c>
      <c r="R234" s="75">
        <v>80</v>
      </c>
      <c r="S234" s="64">
        <v>0</v>
      </c>
      <c r="T234" s="58"/>
      <c r="V234" s="3">
        <f t="shared" si="70"/>
        <v>13</v>
      </c>
      <c r="W234" s="3">
        <v>3</v>
      </c>
      <c r="X234" s="16">
        <v>1</v>
      </c>
      <c r="Y234" s="18">
        <f t="shared" si="74"/>
        <v>50.991371999999998</v>
      </c>
      <c r="Z234" s="18">
        <f t="shared" si="75"/>
        <v>63.591372</v>
      </c>
      <c r="AA234" s="18">
        <f t="shared" si="76"/>
        <v>81.991371999999998</v>
      </c>
      <c r="AB234" s="18">
        <f t="shared" si="77"/>
        <v>93.991371999999998</v>
      </c>
      <c r="AC234" s="18">
        <f t="shared" si="78"/>
        <v>141.55377200000001</v>
      </c>
      <c r="AD234" s="20"/>
    </row>
    <row r="235" spans="1:30">
      <c r="A235" s="11">
        <f t="shared" si="71"/>
        <v>42285</v>
      </c>
      <c r="B235" s="12" t="str">
        <f t="shared" si="61"/>
        <v>gio</v>
      </c>
      <c r="C235" s="12" t="e">
        <f t="shared" ca="1" si="62"/>
        <v>#NAME?</v>
      </c>
      <c r="D235" s="12">
        <f t="shared" si="63"/>
        <v>8</v>
      </c>
      <c r="E235" s="12">
        <f t="shared" si="64"/>
        <v>10</v>
      </c>
      <c r="F235" s="13">
        <f t="shared" si="65"/>
        <v>2015</v>
      </c>
      <c r="G235" s="11">
        <f t="shared" si="66"/>
        <v>41921</v>
      </c>
      <c r="H235" s="12" t="str">
        <f t="shared" si="67"/>
        <v>gio</v>
      </c>
      <c r="I235" s="14">
        <v>61</v>
      </c>
      <c r="J235" s="14">
        <v>100</v>
      </c>
      <c r="K235" s="55">
        <f t="shared" si="72"/>
        <v>0.61</v>
      </c>
      <c r="L235" s="15">
        <f t="shared" si="73"/>
        <v>6.1</v>
      </c>
      <c r="M235" s="71"/>
      <c r="N235" s="24"/>
      <c r="O235" s="54" t="e">
        <f t="shared" si="68"/>
        <v>#DIV/0!</v>
      </c>
      <c r="P235" s="24"/>
      <c r="Q235" s="53">
        <f t="shared" si="69"/>
        <v>-1</v>
      </c>
      <c r="R235" s="75">
        <v>80</v>
      </c>
      <c r="S235" s="64">
        <v>0</v>
      </c>
      <c r="T235" s="58"/>
      <c r="V235" s="3">
        <f t="shared" si="70"/>
        <v>13</v>
      </c>
      <c r="W235" s="3">
        <v>3</v>
      </c>
      <c r="X235" s="16">
        <v>1</v>
      </c>
      <c r="Y235" s="18">
        <f t="shared" si="74"/>
        <v>59.275533000000003</v>
      </c>
      <c r="Z235" s="18">
        <f t="shared" si="75"/>
        <v>70.325533000000007</v>
      </c>
      <c r="AA235" s="18">
        <f t="shared" si="76"/>
        <v>82.525532999999996</v>
      </c>
      <c r="AB235" s="18">
        <f t="shared" si="77"/>
        <v>94.525532999999996</v>
      </c>
      <c r="AC235" s="18">
        <f t="shared" si="78"/>
        <v>139.53973300000001</v>
      </c>
      <c r="AD235" s="20"/>
    </row>
    <row r="236" spans="1:30">
      <c r="A236" s="11">
        <f t="shared" si="71"/>
        <v>42286</v>
      </c>
      <c r="B236" s="12" t="str">
        <f t="shared" si="61"/>
        <v>ven</v>
      </c>
      <c r="C236" s="12" t="e">
        <f t="shared" ca="1" si="62"/>
        <v>#NAME?</v>
      </c>
      <c r="D236" s="12">
        <f t="shared" si="63"/>
        <v>9</v>
      </c>
      <c r="E236" s="12">
        <f t="shared" si="64"/>
        <v>10</v>
      </c>
      <c r="F236" s="13">
        <f t="shared" si="65"/>
        <v>2015</v>
      </c>
      <c r="G236" s="11">
        <f t="shared" si="66"/>
        <v>41922</v>
      </c>
      <c r="H236" s="12" t="str">
        <f t="shared" si="67"/>
        <v>ven</v>
      </c>
      <c r="I236" s="14">
        <v>27</v>
      </c>
      <c r="J236" s="14">
        <v>100</v>
      </c>
      <c r="K236" s="55">
        <f t="shared" si="72"/>
        <v>0.27</v>
      </c>
      <c r="L236" s="15">
        <f t="shared" si="73"/>
        <v>2.7</v>
      </c>
      <c r="M236" s="71"/>
      <c r="N236" s="24"/>
      <c r="O236" s="54" t="e">
        <f t="shared" si="68"/>
        <v>#DIV/0!</v>
      </c>
      <c r="P236" s="24"/>
      <c r="Q236" s="53">
        <f t="shared" si="69"/>
        <v>-1</v>
      </c>
      <c r="R236" s="75">
        <v>80</v>
      </c>
      <c r="S236" s="64">
        <v>0</v>
      </c>
      <c r="T236" s="58"/>
      <c r="V236" s="3">
        <f t="shared" si="70"/>
        <v>13</v>
      </c>
      <c r="W236" s="3">
        <v>3</v>
      </c>
      <c r="X236" s="16">
        <v>1</v>
      </c>
      <c r="Y236" s="18">
        <f t="shared" si="74"/>
        <v>62.334716999999998</v>
      </c>
      <c r="Z236" s="18">
        <f t="shared" si="75"/>
        <v>71.684717000000006</v>
      </c>
      <c r="AA236" s="18">
        <f t="shared" si="76"/>
        <v>77.084716999999998</v>
      </c>
      <c r="AB236" s="18">
        <f t="shared" si="77"/>
        <v>89.084716999999998</v>
      </c>
      <c r="AC236" s="18">
        <f t="shared" si="78"/>
        <v>131.30411699999999</v>
      </c>
      <c r="AD236" s="20"/>
    </row>
    <row r="237" spans="1:30">
      <c r="A237" s="11">
        <f t="shared" si="71"/>
        <v>42287</v>
      </c>
      <c r="B237" s="12" t="str">
        <f t="shared" si="61"/>
        <v>sab</v>
      </c>
      <c r="C237" s="12" t="e">
        <f t="shared" ca="1" si="62"/>
        <v>#NAME?</v>
      </c>
      <c r="D237" s="12">
        <f t="shared" si="63"/>
        <v>10</v>
      </c>
      <c r="E237" s="12">
        <f t="shared" si="64"/>
        <v>10</v>
      </c>
      <c r="F237" s="13">
        <f t="shared" si="65"/>
        <v>2015</v>
      </c>
      <c r="G237" s="11">
        <f t="shared" si="66"/>
        <v>41923</v>
      </c>
      <c r="H237" s="12" t="str">
        <f t="shared" si="67"/>
        <v>sab</v>
      </c>
      <c r="I237" s="14">
        <v>24</v>
      </c>
      <c r="J237" s="14">
        <v>100</v>
      </c>
      <c r="K237" s="55">
        <f t="shared" si="72"/>
        <v>0.24</v>
      </c>
      <c r="L237" s="15">
        <f t="shared" si="73"/>
        <v>2.4</v>
      </c>
      <c r="M237" s="71"/>
      <c r="N237" s="24"/>
      <c r="O237" s="54" t="e">
        <f t="shared" si="68"/>
        <v>#DIV/0!</v>
      </c>
      <c r="P237" s="24"/>
      <c r="Q237" s="53">
        <f t="shared" si="69"/>
        <v>-1</v>
      </c>
      <c r="R237" s="75">
        <v>80</v>
      </c>
      <c r="S237" s="64">
        <v>0</v>
      </c>
      <c r="T237" s="58"/>
      <c r="V237" s="3">
        <f t="shared" si="70"/>
        <v>13</v>
      </c>
      <c r="W237" s="3">
        <v>3</v>
      </c>
      <c r="X237" s="16">
        <v>1</v>
      </c>
      <c r="Y237" s="18">
        <f t="shared" si="74"/>
        <v>62.301947999999996</v>
      </c>
      <c r="Z237" s="18">
        <f t="shared" si="75"/>
        <v>71.501947999999999</v>
      </c>
      <c r="AA237" s="18">
        <f t="shared" si="76"/>
        <v>76.301947999999996</v>
      </c>
      <c r="AB237" s="18">
        <f t="shared" si="77"/>
        <v>88.301947999999996</v>
      </c>
      <c r="AC237" s="18">
        <f t="shared" si="78"/>
        <v>130.27474799999999</v>
      </c>
      <c r="AD237" s="20"/>
    </row>
    <row r="238" spans="1:30">
      <c r="A238" s="11">
        <f t="shared" si="71"/>
        <v>42288</v>
      </c>
      <c r="B238" s="12" t="str">
        <f t="shared" si="61"/>
        <v>dom</v>
      </c>
      <c r="C238" s="12" t="e">
        <f t="shared" ca="1" si="62"/>
        <v>#NAME?</v>
      </c>
      <c r="D238" s="12">
        <f t="shared" si="63"/>
        <v>11</v>
      </c>
      <c r="E238" s="12">
        <f t="shared" si="64"/>
        <v>10</v>
      </c>
      <c r="F238" s="13">
        <f t="shared" si="65"/>
        <v>2015</v>
      </c>
      <c r="G238" s="11">
        <f t="shared" si="66"/>
        <v>41924</v>
      </c>
      <c r="H238" s="12" t="str">
        <f t="shared" si="67"/>
        <v>dom</v>
      </c>
      <c r="I238" s="14">
        <v>14</v>
      </c>
      <c r="J238" s="14">
        <v>100</v>
      </c>
      <c r="K238" s="55">
        <f t="shared" si="72"/>
        <v>0.14000000000000001</v>
      </c>
      <c r="L238" s="15">
        <f t="shared" si="73"/>
        <v>1.4000000000000001</v>
      </c>
      <c r="M238" s="71"/>
      <c r="N238" s="24"/>
      <c r="O238" s="54" t="e">
        <f t="shared" si="68"/>
        <v>#DIV/0!</v>
      </c>
      <c r="P238" s="24"/>
      <c r="Q238" s="53">
        <f t="shared" si="69"/>
        <v>-1</v>
      </c>
      <c r="R238" s="75">
        <v>80</v>
      </c>
      <c r="S238" s="64">
        <v>0</v>
      </c>
      <c r="T238" s="58"/>
      <c r="V238" s="3">
        <f t="shared" si="70"/>
        <v>13</v>
      </c>
      <c r="W238" s="3">
        <v>3</v>
      </c>
      <c r="X238" s="16">
        <v>1</v>
      </c>
      <c r="Y238" s="18">
        <f t="shared" si="74"/>
        <v>61.838208000000002</v>
      </c>
      <c r="Z238" s="18">
        <f t="shared" si="75"/>
        <v>70.538207999999997</v>
      </c>
      <c r="AA238" s="18">
        <f t="shared" si="76"/>
        <v>73.338207999999995</v>
      </c>
      <c r="AB238" s="18">
        <f t="shared" si="77"/>
        <v>85.338207999999995</v>
      </c>
      <c r="AC238" s="18">
        <f t="shared" si="78"/>
        <v>126.489008</v>
      </c>
      <c r="AD238" s="20"/>
    </row>
    <row r="239" spans="1:30">
      <c r="A239" s="11">
        <f t="shared" si="71"/>
        <v>42289</v>
      </c>
      <c r="B239" s="12" t="str">
        <f t="shared" si="61"/>
        <v>lun</v>
      </c>
      <c r="C239" s="12" t="e">
        <f t="shared" ca="1" si="62"/>
        <v>#NAME?</v>
      </c>
      <c r="D239" s="12">
        <f t="shared" si="63"/>
        <v>12</v>
      </c>
      <c r="E239" s="12">
        <f t="shared" si="64"/>
        <v>10</v>
      </c>
      <c r="F239" s="13">
        <f t="shared" si="65"/>
        <v>2015</v>
      </c>
      <c r="G239" s="11">
        <f t="shared" si="66"/>
        <v>41925</v>
      </c>
      <c r="H239" s="12" t="str">
        <f t="shared" si="67"/>
        <v>lun</v>
      </c>
      <c r="I239" s="14">
        <v>48</v>
      </c>
      <c r="J239" s="14">
        <v>100</v>
      </c>
      <c r="K239" s="55">
        <f t="shared" si="72"/>
        <v>0.48</v>
      </c>
      <c r="L239" s="15">
        <f t="shared" si="73"/>
        <v>4.8</v>
      </c>
      <c r="M239" s="71"/>
      <c r="N239" s="24"/>
      <c r="O239" s="54" t="e">
        <f t="shared" si="68"/>
        <v>#DIV/0!</v>
      </c>
      <c r="P239" s="24"/>
      <c r="Q239" s="53">
        <f t="shared" si="69"/>
        <v>-1</v>
      </c>
      <c r="R239" s="75">
        <v>80</v>
      </c>
      <c r="S239" s="64">
        <v>0</v>
      </c>
      <c r="T239" s="58"/>
      <c r="V239" s="3">
        <f t="shared" si="70"/>
        <v>13</v>
      </c>
      <c r="W239" s="3">
        <v>3</v>
      </c>
      <c r="X239" s="16">
        <v>1</v>
      </c>
      <c r="Y239" s="18">
        <f t="shared" si="74"/>
        <v>61.189692000000001</v>
      </c>
      <c r="Z239" s="18">
        <f t="shared" si="75"/>
        <v>71.589691999999999</v>
      </c>
      <c r="AA239" s="18">
        <f t="shared" si="76"/>
        <v>81.189692000000008</v>
      </c>
      <c r="AB239" s="18">
        <f t="shared" si="77"/>
        <v>93.189692000000008</v>
      </c>
      <c r="AC239" s="18">
        <f t="shared" si="78"/>
        <v>137.13529199999999</v>
      </c>
      <c r="AD239" s="20"/>
    </row>
    <row r="240" spans="1:30">
      <c r="A240" s="11">
        <f t="shared" si="71"/>
        <v>42290</v>
      </c>
      <c r="B240" s="12" t="str">
        <f t="shared" si="61"/>
        <v>mar</v>
      </c>
      <c r="C240" s="12" t="e">
        <f t="shared" ca="1" si="62"/>
        <v>#NAME?</v>
      </c>
      <c r="D240" s="12">
        <f t="shared" si="63"/>
        <v>13</v>
      </c>
      <c r="E240" s="12">
        <f t="shared" si="64"/>
        <v>10</v>
      </c>
      <c r="F240" s="13">
        <f t="shared" si="65"/>
        <v>2015</v>
      </c>
      <c r="G240" s="11">
        <f t="shared" si="66"/>
        <v>41926</v>
      </c>
      <c r="H240" s="12" t="str">
        <f t="shared" si="67"/>
        <v>mar</v>
      </c>
      <c r="I240" s="14">
        <v>61</v>
      </c>
      <c r="J240" s="14">
        <v>100</v>
      </c>
      <c r="K240" s="55">
        <f t="shared" si="72"/>
        <v>0.61</v>
      </c>
      <c r="L240" s="15">
        <f t="shared" si="73"/>
        <v>6.1</v>
      </c>
      <c r="M240" s="71"/>
      <c r="N240" s="24"/>
      <c r="O240" s="54" t="e">
        <f t="shared" si="68"/>
        <v>#DIV/0!</v>
      </c>
      <c r="P240" s="24"/>
      <c r="Q240" s="53">
        <f t="shared" si="69"/>
        <v>-1</v>
      </c>
      <c r="R240" s="75">
        <v>80</v>
      </c>
      <c r="S240" s="64">
        <v>0</v>
      </c>
      <c r="T240" s="58"/>
      <c r="V240" s="3">
        <f t="shared" si="70"/>
        <v>13</v>
      </c>
      <c r="W240" s="3">
        <v>3</v>
      </c>
      <c r="X240" s="16">
        <v>1</v>
      </c>
      <c r="Y240" s="18">
        <f t="shared" si="74"/>
        <v>59.275533000000003</v>
      </c>
      <c r="Z240" s="18">
        <f t="shared" si="75"/>
        <v>70.325533000000007</v>
      </c>
      <c r="AA240" s="18">
        <f t="shared" si="76"/>
        <v>82.525532999999996</v>
      </c>
      <c r="AB240" s="18">
        <f t="shared" si="77"/>
        <v>94.525532999999996</v>
      </c>
      <c r="AC240" s="18">
        <f t="shared" si="78"/>
        <v>139.53973300000001</v>
      </c>
      <c r="AD240" s="20"/>
    </row>
    <row r="241" spans="1:30">
      <c r="A241" s="11">
        <f t="shared" si="71"/>
        <v>42291</v>
      </c>
      <c r="B241" s="12" t="str">
        <f t="shared" si="61"/>
        <v>mer</v>
      </c>
      <c r="C241" s="12" t="e">
        <f t="shared" ca="1" si="62"/>
        <v>#NAME?</v>
      </c>
      <c r="D241" s="12">
        <f t="shared" si="63"/>
        <v>14</v>
      </c>
      <c r="E241" s="12">
        <f t="shared" si="64"/>
        <v>10</v>
      </c>
      <c r="F241" s="13">
        <f t="shared" si="65"/>
        <v>2015</v>
      </c>
      <c r="G241" s="11">
        <f t="shared" si="66"/>
        <v>41927</v>
      </c>
      <c r="H241" s="12" t="str">
        <f t="shared" si="67"/>
        <v>mer</v>
      </c>
      <c r="I241" s="14">
        <v>81</v>
      </c>
      <c r="J241" s="14">
        <v>100</v>
      </c>
      <c r="K241" s="55">
        <f t="shared" si="72"/>
        <v>0.81</v>
      </c>
      <c r="L241" s="15">
        <f t="shared" si="73"/>
        <v>8.1000000000000014</v>
      </c>
      <c r="M241" s="71"/>
      <c r="N241" s="24"/>
      <c r="O241" s="54" t="e">
        <f t="shared" si="68"/>
        <v>#DIV/0!</v>
      </c>
      <c r="P241" s="24"/>
      <c r="Q241" s="53">
        <f t="shared" si="69"/>
        <v>-1</v>
      </c>
      <c r="R241" s="75">
        <v>80</v>
      </c>
      <c r="S241" s="64">
        <v>0</v>
      </c>
      <c r="T241" s="58"/>
      <c r="V241" s="3">
        <f t="shared" si="70"/>
        <v>13</v>
      </c>
      <c r="W241" s="3">
        <v>3</v>
      </c>
      <c r="X241" s="16">
        <v>1</v>
      </c>
      <c r="Y241" s="18">
        <f t="shared" si="74"/>
        <v>54.530852999999993</v>
      </c>
      <c r="Z241" s="18">
        <f t="shared" si="75"/>
        <v>66.580852999999991</v>
      </c>
      <c r="AA241" s="18">
        <f t="shared" si="76"/>
        <v>82.780852999999993</v>
      </c>
      <c r="AB241" s="18">
        <f t="shared" si="77"/>
        <v>94.780852999999993</v>
      </c>
      <c r="AC241" s="18">
        <f t="shared" si="78"/>
        <v>141.439053</v>
      </c>
      <c r="AD241" s="20"/>
    </row>
    <row r="242" spans="1:30">
      <c r="A242" s="11">
        <f t="shared" si="71"/>
        <v>42292</v>
      </c>
      <c r="B242" s="12" t="str">
        <f t="shared" si="61"/>
        <v>gio</v>
      </c>
      <c r="C242" s="12" t="e">
        <f t="shared" ca="1" si="62"/>
        <v>#NAME?</v>
      </c>
      <c r="D242" s="12">
        <f t="shared" si="63"/>
        <v>15</v>
      </c>
      <c r="E242" s="12">
        <f t="shared" si="64"/>
        <v>10</v>
      </c>
      <c r="F242" s="13">
        <f t="shared" si="65"/>
        <v>2015</v>
      </c>
      <c r="G242" s="11">
        <f t="shared" si="66"/>
        <v>41928</v>
      </c>
      <c r="H242" s="12" t="str">
        <f t="shared" si="67"/>
        <v>gio</v>
      </c>
      <c r="I242" s="14">
        <v>87</v>
      </c>
      <c r="J242" s="14">
        <v>100</v>
      </c>
      <c r="K242" s="55">
        <f t="shared" si="72"/>
        <v>0.87</v>
      </c>
      <c r="L242" s="15">
        <f t="shared" si="73"/>
        <v>8.6999999999999993</v>
      </c>
      <c r="M242" s="71"/>
      <c r="N242" s="24"/>
      <c r="O242" s="54" t="e">
        <f t="shared" si="68"/>
        <v>#DIV/0!</v>
      </c>
      <c r="P242" s="24"/>
      <c r="Q242" s="53">
        <f t="shared" si="69"/>
        <v>-1</v>
      </c>
      <c r="R242" s="75">
        <v>80</v>
      </c>
      <c r="S242" s="64">
        <v>0</v>
      </c>
      <c r="T242" s="58"/>
      <c r="V242" s="3">
        <f t="shared" si="70"/>
        <v>13</v>
      </c>
      <c r="W242" s="3">
        <v>3</v>
      </c>
      <c r="X242" s="16">
        <v>1</v>
      </c>
      <c r="Y242" s="18">
        <f t="shared" si="74"/>
        <v>52.682037000000001</v>
      </c>
      <c r="Z242" s="18">
        <f t="shared" si="75"/>
        <v>65.032037000000003</v>
      </c>
      <c r="AA242" s="18">
        <f t="shared" si="76"/>
        <v>82.432037000000008</v>
      </c>
      <c r="AB242" s="18">
        <f t="shared" si="77"/>
        <v>94.432037000000008</v>
      </c>
      <c r="AC242" s="18">
        <f t="shared" si="78"/>
        <v>141.583437</v>
      </c>
      <c r="AD242" s="20"/>
    </row>
    <row r="243" spans="1:30">
      <c r="A243" s="11">
        <f t="shared" si="71"/>
        <v>42293</v>
      </c>
      <c r="B243" s="12" t="str">
        <f t="shared" si="61"/>
        <v>ven</v>
      </c>
      <c r="C243" s="12" t="e">
        <f t="shared" ca="1" si="62"/>
        <v>#NAME?</v>
      </c>
      <c r="D243" s="12">
        <f t="shared" si="63"/>
        <v>16</v>
      </c>
      <c r="E243" s="12">
        <f t="shared" si="64"/>
        <v>10</v>
      </c>
      <c r="F243" s="13">
        <f t="shared" si="65"/>
        <v>2015</v>
      </c>
      <c r="G243" s="11">
        <f t="shared" si="66"/>
        <v>41929</v>
      </c>
      <c r="H243" s="12" t="str">
        <f t="shared" si="67"/>
        <v>ven</v>
      </c>
      <c r="I243" s="14">
        <v>95</v>
      </c>
      <c r="J243" s="14">
        <v>100</v>
      </c>
      <c r="K243" s="55">
        <f t="shared" si="72"/>
        <v>0.95</v>
      </c>
      <c r="L243" s="15">
        <f t="shared" si="73"/>
        <v>9.5</v>
      </c>
      <c r="M243" s="71"/>
      <c r="N243" s="24"/>
      <c r="O243" s="54" t="e">
        <f t="shared" si="68"/>
        <v>#DIV/0!</v>
      </c>
      <c r="P243" s="24"/>
      <c r="Q243" s="53">
        <f t="shared" si="69"/>
        <v>-1</v>
      </c>
      <c r="R243" s="75">
        <v>80</v>
      </c>
      <c r="S243" s="64">
        <v>0</v>
      </c>
      <c r="T243" s="58"/>
      <c r="V243" s="3">
        <f t="shared" si="70"/>
        <v>13</v>
      </c>
      <c r="W243" s="3">
        <v>3</v>
      </c>
      <c r="X243" s="16">
        <v>1</v>
      </c>
      <c r="Y243" s="18">
        <f t="shared" si="74"/>
        <v>49.911524999999997</v>
      </c>
      <c r="Z243" s="18">
        <f t="shared" si="75"/>
        <v>62.661524999999997</v>
      </c>
      <c r="AA243" s="18">
        <f t="shared" si="76"/>
        <v>81.661524999999997</v>
      </c>
      <c r="AB243" s="18">
        <f t="shared" si="77"/>
        <v>93.661524999999997</v>
      </c>
      <c r="AC243" s="18">
        <f t="shared" si="78"/>
        <v>141.47052500000001</v>
      </c>
      <c r="AD243" s="20"/>
    </row>
    <row r="244" spans="1:30">
      <c r="A244" s="11">
        <f t="shared" si="71"/>
        <v>42294</v>
      </c>
      <c r="B244" s="12" t="str">
        <f t="shared" si="61"/>
        <v>sab</v>
      </c>
      <c r="C244" s="12" t="e">
        <f t="shared" ca="1" si="62"/>
        <v>#NAME?</v>
      </c>
      <c r="D244" s="12">
        <f t="shared" si="63"/>
        <v>17</v>
      </c>
      <c r="E244" s="12">
        <f t="shared" si="64"/>
        <v>10</v>
      </c>
      <c r="F244" s="13">
        <f t="shared" si="65"/>
        <v>2015</v>
      </c>
      <c r="G244" s="11">
        <f t="shared" si="66"/>
        <v>41930</v>
      </c>
      <c r="H244" s="12" t="str">
        <f t="shared" si="67"/>
        <v>sab</v>
      </c>
      <c r="I244" s="14">
        <v>56</v>
      </c>
      <c r="J244" s="14">
        <v>100</v>
      </c>
      <c r="K244" s="55">
        <f t="shared" si="72"/>
        <v>0.56000000000000005</v>
      </c>
      <c r="L244" s="15">
        <f t="shared" si="73"/>
        <v>5.6000000000000005</v>
      </c>
      <c r="M244" s="71"/>
      <c r="N244" s="24"/>
      <c r="O244" s="54" t="e">
        <f t="shared" si="68"/>
        <v>#DIV/0!</v>
      </c>
      <c r="P244" s="24"/>
      <c r="Q244" s="53">
        <f t="shared" si="69"/>
        <v>-1</v>
      </c>
      <c r="R244" s="75">
        <v>80</v>
      </c>
      <c r="S244" s="64">
        <v>0</v>
      </c>
      <c r="T244" s="58"/>
      <c r="V244" s="3">
        <f t="shared" si="70"/>
        <v>13</v>
      </c>
      <c r="W244" s="3">
        <v>3</v>
      </c>
      <c r="X244" s="16">
        <v>1</v>
      </c>
      <c r="Y244" s="18">
        <f t="shared" si="74"/>
        <v>60.120828000000003</v>
      </c>
      <c r="Z244" s="18">
        <f t="shared" si="75"/>
        <v>70.920828</v>
      </c>
      <c r="AA244" s="18">
        <f t="shared" si="76"/>
        <v>82.120828000000003</v>
      </c>
      <c r="AB244" s="18">
        <f t="shared" si="77"/>
        <v>94.120828000000003</v>
      </c>
      <c r="AC244" s="18">
        <f t="shared" si="78"/>
        <v>138.724028</v>
      </c>
      <c r="AD244" s="20"/>
    </row>
    <row r="245" spans="1:30">
      <c r="A245" s="11">
        <f t="shared" si="71"/>
        <v>42295</v>
      </c>
      <c r="B245" s="12" t="str">
        <f t="shared" si="61"/>
        <v>dom</v>
      </c>
      <c r="C245" s="12" t="e">
        <f t="shared" ca="1" si="62"/>
        <v>#NAME?</v>
      </c>
      <c r="D245" s="12">
        <f t="shared" si="63"/>
        <v>18</v>
      </c>
      <c r="E245" s="12">
        <f t="shared" si="64"/>
        <v>10</v>
      </c>
      <c r="F245" s="13">
        <f t="shared" si="65"/>
        <v>2015</v>
      </c>
      <c r="G245" s="11">
        <f t="shared" si="66"/>
        <v>41931</v>
      </c>
      <c r="H245" s="12" t="str">
        <f t="shared" si="67"/>
        <v>dom</v>
      </c>
      <c r="I245" s="14">
        <v>20</v>
      </c>
      <c r="J245" s="14">
        <v>100</v>
      </c>
      <c r="K245" s="55">
        <f t="shared" si="72"/>
        <v>0.2</v>
      </c>
      <c r="L245" s="15">
        <f t="shared" si="73"/>
        <v>2</v>
      </c>
      <c r="M245" s="71"/>
      <c r="N245" s="24"/>
      <c r="O245" s="54" t="e">
        <f t="shared" si="68"/>
        <v>#DIV/0!</v>
      </c>
      <c r="P245" s="24"/>
      <c r="Q245" s="53">
        <f t="shared" si="69"/>
        <v>-1</v>
      </c>
      <c r="R245" s="75">
        <v>80</v>
      </c>
      <c r="S245" s="64">
        <v>0</v>
      </c>
      <c r="T245" s="58"/>
      <c r="V245" s="3">
        <f t="shared" si="70"/>
        <v>13</v>
      </c>
      <c r="W245" s="3">
        <v>3</v>
      </c>
      <c r="X245" s="16">
        <v>1</v>
      </c>
      <c r="Y245" s="18">
        <f t="shared" si="74"/>
        <v>62.181899999999999</v>
      </c>
      <c r="Z245" s="18">
        <f t="shared" si="75"/>
        <v>71.181899999999999</v>
      </c>
      <c r="AA245" s="18">
        <f t="shared" si="76"/>
        <v>75.181899999999999</v>
      </c>
      <c r="AB245" s="18">
        <f t="shared" si="77"/>
        <v>87.181899999999999</v>
      </c>
      <c r="AC245" s="18">
        <f t="shared" si="78"/>
        <v>128.82589999999999</v>
      </c>
      <c r="AD245" s="20"/>
    </row>
    <row r="246" spans="1:30">
      <c r="A246" s="11">
        <f t="shared" si="71"/>
        <v>42296</v>
      </c>
      <c r="B246" s="12" t="str">
        <f t="shared" si="61"/>
        <v>lun</v>
      </c>
      <c r="C246" s="12" t="e">
        <f t="shared" ca="1" si="62"/>
        <v>#NAME?</v>
      </c>
      <c r="D246" s="12">
        <f t="shared" si="63"/>
        <v>19</v>
      </c>
      <c r="E246" s="12">
        <f t="shared" si="64"/>
        <v>10</v>
      </c>
      <c r="F246" s="13">
        <f t="shared" si="65"/>
        <v>2015</v>
      </c>
      <c r="G246" s="11">
        <f t="shared" si="66"/>
        <v>41932</v>
      </c>
      <c r="H246" s="12" t="str">
        <f t="shared" si="67"/>
        <v>lun</v>
      </c>
      <c r="I246" s="14">
        <v>57</v>
      </c>
      <c r="J246" s="14">
        <v>100</v>
      </c>
      <c r="K246" s="55">
        <f t="shared" si="72"/>
        <v>0.56999999999999995</v>
      </c>
      <c r="L246" s="15">
        <f t="shared" si="73"/>
        <v>5.6999999999999993</v>
      </c>
      <c r="M246" s="71"/>
      <c r="N246" s="24"/>
      <c r="O246" s="54" t="e">
        <f t="shared" si="68"/>
        <v>#DIV/0!</v>
      </c>
      <c r="P246" s="24"/>
      <c r="Q246" s="53">
        <f t="shared" si="69"/>
        <v>-1</v>
      </c>
      <c r="R246" s="75">
        <v>80</v>
      </c>
      <c r="S246" s="64">
        <v>0</v>
      </c>
      <c r="T246" s="58"/>
      <c r="V246" s="3">
        <f t="shared" si="70"/>
        <v>13</v>
      </c>
      <c r="W246" s="3">
        <v>3</v>
      </c>
      <c r="X246" s="16">
        <v>1</v>
      </c>
      <c r="Y246" s="18">
        <f t="shared" si="74"/>
        <v>59.962676999999999</v>
      </c>
      <c r="Z246" s="18">
        <f t="shared" si="75"/>
        <v>70.812677000000008</v>
      </c>
      <c r="AA246" s="18">
        <f t="shared" si="76"/>
        <v>82.212676999999999</v>
      </c>
      <c r="AB246" s="18">
        <f t="shared" si="77"/>
        <v>94.212676999999999</v>
      </c>
      <c r="AC246" s="18">
        <f t="shared" si="78"/>
        <v>138.898077</v>
      </c>
      <c r="AD246" s="20"/>
    </row>
    <row r="247" spans="1:30">
      <c r="A247" s="11">
        <f t="shared" si="71"/>
        <v>42297</v>
      </c>
      <c r="B247" s="12" t="str">
        <f t="shared" si="61"/>
        <v>mar</v>
      </c>
      <c r="C247" s="12" t="e">
        <f t="shared" ca="1" si="62"/>
        <v>#NAME?</v>
      </c>
      <c r="D247" s="12">
        <f t="shared" si="63"/>
        <v>20</v>
      </c>
      <c r="E247" s="12">
        <f t="shared" si="64"/>
        <v>10</v>
      </c>
      <c r="F247" s="13">
        <f t="shared" si="65"/>
        <v>2015</v>
      </c>
      <c r="G247" s="11">
        <f t="shared" si="66"/>
        <v>41933</v>
      </c>
      <c r="H247" s="12" t="str">
        <f t="shared" si="67"/>
        <v>mar</v>
      </c>
      <c r="I247" s="14">
        <v>86</v>
      </c>
      <c r="J247" s="14">
        <v>100</v>
      </c>
      <c r="K247" s="55">
        <f t="shared" si="72"/>
        <v>0.86</v>
      </c>
      <c r="L247" s="15">
        <f t="shared" si="73"/>
        <v>8.6</v>
      </c>
      <c r="M247" s="71"/>
      <c r="N247" s="24"/>
      <c r="O247" s="54" t="e">
        <f t="shared" si="68"/>
        <v>#DIV/0!</v>
      </c>
      <c r="P247" s="24"/>
      <c r="Q247" s="53">
        <f t="shared" si="69"/>
        <v>-1</v>
      </c>
      <c r="R247" s="75">
        <v>80</v>
      </c>
      <c r="S247" s="64">
        <v>0</v>
      </c>
      <c r="T247" s="58"/>
      <c r="V247" s="3">
        <f t="shared" si="70"/>
        <v>13</v>
      </c>
      <c r="W247" s="3">
        <v>3</v>
      </c>
      <c r="X247" s="16">
        <v>1</v>
      </c>
      <c r="Y247" s="18">
        <f t="shared" si="74"/>
        <v>53.003807999999999</v>
      </c>
      <c r="Z247" s="18">
        <f t="shared" si="75"/>
        <v>65.303808000000004</v>
      </c>
      <c r="AA247" s="18">
        <f t="shared" si="76"/>
        <v>82.503807999999992</v>
      </c>
      <c r="AB247" s="18">
        <f t="shared" si="77"/>
        <v>94.503807999999992</v>
      </c>
      <c r="AC247" s="18">
        <f t="shared" si="78"/>
        <v>141.57300800000002</v>
      </c>
      <c r="AD247" s="20"/>
    </row>
    <row r="248" spans="1:30">
      <c r="A248" s="11">
        <f t="shared" si="71"/>
        <v>42298</v>
      </c>
      <c r="B248" s="12" t="str">
        <f t="shared" si="61"/>
        <v>mer</v>
      </c>
      <c r="C248" s="12" t="e">
        <f t="shared" ca="1" si="62"/>
        <v>#NAME?</v>
      </c>
      <c r="D248" s="12">
        <f t="shared" si="63"/>
        <v>21</v>
      </c>
      <c r="E248" s="12">
        <f t="shared" si="64"/>
        <v>10</v>
      </c>
      <c r="F248" s="13">
        <f t="shared" si="65"/>
        <v>2015</v>
      </c>
      <c r="G248" s="11">
        <f t="shared" si="66"/>
        <v>41934</v>
      </c>
      <c r="H248" s="12" t="str">
        <f t="shared" si="67"/>
        <v>mer</v>
      </c>
      <c r="I248" s="14">
        <v>82</v>
      </c>
      <c r="J248" s="14">
        <v>100</v>
      </c>
      <c r="K248" s="55">
        <f t="shared" si="72"/>
        <v>0.82</v>
      </c>
      <c r="L248" s="15">
        <f t="shared" si="73"/>
        <v>8.1999999999999993</v>
      </c>
      <c r="M248" s="71"/>
      <c r="N248" s="24"/>
      <c r="O248" s="54" t="e">
        <f t="shared" si="68"/>
        <v>#DIV/0!</v>
      </c>
      <c r="P248" s="24"/>
      <c r="Q248" s="53">
        <f t="shared" si="69"/>
        <v>-1</v>
      </c>
      <c r="R248" s="75">
        <v>80</v>
      </c>
      <c r="S248" s="64">
        <v>0</v>
      </c>
      <c r="T248" s="58"/>
      <c r="V248" s="3">
        <f t="shared" si="70"/>
        <v>13</v>
      </c>
      <c r="W248" s="3">
        <v>3</v>
      </c>
      <c r="X248" s="16">
        <v>1</v>
      </c>
      <c r="Y248" s="18">
        <f t="shared" si="74"/>
        <v>54.236352000000004</v>
      </c>
      <c r="Z248" s="18">
        <f t="shared" si="75"/>
        <v>66.336352000000005</v>
      </c>
      <c r="AA248" s="18">
        <f t="shared" si="76"/>
        <v>82.736351999999997</v>
      </c>
      <c r="AB248" s="18">
        <f t="shared" si="77"/>
        <v>94.736351999999997</v>
      </c>
      <c r="AC248" s="18">
        <f t="shared" si="78"/>
        <v>141.476752</v>
      </c>
      <c r="AD248" s="20"/>
    </row>
    <row r="249" spans="1:30">
      <c r="A249" s="11">
        <f t="shared" si="71"/>
        <v>42299</v>
      </c>
      <c r="B249" s="12" t="str">
        <f t="shared" si="61"/>
        <v>gio</v>
      </c>
      <c r="C249" s="12" t="e">
        <f t="shared" ca="1" si="62"/>
        <v>#NAME?</v>
      </c>
      <c r="D249" s="12">
        <f t="shared" si="63"/>
        <v>22</v>
      </c>
      <c r="E249" s="12">
        <f t="shared" si="64"/>
        <v>10</v>
      </c>
      <c r="F249" s="13">
        <f t="shared" si="65"/>
        <v>2015</v>
      </c>
      <c r="G249" s="11">
        <f t="shared" si="66"/>
        <v>41935</v>
      </c>
      <c r="H249" s="12" t="str">
        <f t="shared" si="67"/>
        <v>gio</v>
      </c>
      <c r="I249" s="14">
        <v>85</v>
      </c>
      <c r="J249" s="14">
        <v>100</v>
      </c>
      <c r="K249" s="55">
        <f t="shared" si="72"/>
        <v>0.85</v>
      </c>
      <c r="L249" s="15">
        <f t="shared" si="73"/>
        <v>8.5</v>
      </c>
      <c r="M249" s="71"/>
      <c r="N249" s="24"/>
      <c r="O249" s="54" t="e">
        <f t="shared" si="68"/>
        <v>#DIV/0!</v>
      </c>
      <c r="P249" s="24"/>
      <c r="Q249" s="53">
        <f t="shared" si="69"/>
        <v>-1</v>
      </c>
      <c r="R249" s="75">
        <v>80</v>
      </c>
      <c r="S249" s="64">
        <v>0</v>
      </c>
      <c r="T249" s="58"/>
      <c r="V249" s="3">
        <f t="shared" si="70"/>
        <v>13</v>
      </c>
      <c r="W249" s="3">
        <v>3</v>
      </c>
      <c r="X249" s="16">
        <v>1</v>
      </c>
      <c r="Y249" s="18">
        <f t="shared" si="74"/>
        <v>53.320125000000004</v>
      </c>
      <c r="Z249" s="18">
        <f t="shared" si="75"/>
        <v>65.570125000000004</v>
      </c>
      <c r="AA249" s="18">
        <f t="shared" si="76"/>
        <v>82.570125000000004</v>
      </c>
      <c r="AB249" s="18">
        <f t="shared" si="77"/>
        <v>94.570125000000004</v>
      </c>
      <c r="AC249" s="18">
        <f t="shared" si="78"/>
        <v>141.55712500000001</v>
      </c>
      <c r="AD249" s="20"/>
    </row>
    <row r="250" spans="1:30">
      <c r="A250" s="11">
        <f t="shared" si="71"/>
        <v>42300</v>
      </c>
      <c r="B250" s="12" t="str">
        <f t="shared" si="61"/>
        <v>ven</v>
      </c>
      <c r="C250" s="12" t="e">
        <f t="shared" ca="1" si="62"/>
        <v>#NAME?</v>
      </c>
      <c r="D250" s="12">
        <f t="shared" si="63"/>
        <v>23</v>
      </c>
      <c r="E250" s="12">
        <f t="shared" si="64"/>
        <v>10</v>
      </c>
      <c r="F250" s="13">
        <f t="shared" si="65"/>
        <v>2015</v>
      </c>
      <c r="G250" s="11">
        <f t="shared" si="66"/>
        <v>41936</v>
      </c>
      <c r="H250" s="12" t="str">
        <f t="shared" si="67"/>
        <v>ven</v>
      </c>
      <c r="I250" s="14">
        <v>101</v>
      </c>
      <c r="J250" s="14">
        <v>100</v>
      </c>
      <c r="K250" s="55">
        <f t="shared" si="72"/>
        <v>1.01</v>
      </c>
      <c r="L250" s="15">
        <f t="shared" si="73"/>
        <v>10.1</v>
      </c>
      <c r="M250" s="71"/>
      <c r="N250" s="24"/>
      <c r="O250" s="54" t="e">
        <f t="shared" si="68"/>
        <v>#DIV/0!</v>
      </c>
      <c r="P250" s="24"/>
      <c r="Q250" s="53">
        <f t="shared" si="69"/>
        <v>-1</v>
      </c>
      <c r="R250" s="75">
        <v>80</v>
      </c>
      <c r="S250" s="64">
        <v>0</v>
      </c>
      <c r="T250" s="58"/>
      <c r="V250" s="3">
        <f t="shared" si="70"/>
        <v>13</v>
      </c>
      <c r="W250" s="3">
        <v>3</v>
      </c>
      <c r="X250" s="16">
        <v>1</v>
      </c>
      <c r="Y250" s="18">
        <f t="shared" si="74"/>
        <v>47.604573000000002</v>
      </c>
      <c r="Z250" s="18">
        <f t="shared" si="75"/>
        <v>60.654572999999999</v>
      </c>
      <c r="AA250" s="18">
        <f t="shared" si="76"/>
        <v>80.854573000000002</v>
      </c>
      <c r="AB250" s="18">
        <f t="shared" si="77"/>
        <v>92.854573000000002</v>
      </c>
      <c r="AC250" s="18">
        <f t="shared" si="78"/>
        <v>141.15677299999999</v>
      </c>
      <c r="AD250" s="20"/>
    </row>
    <row r="251" spans="1:30">
      <c r="A251" s="11">
        <f t="shared" si="71"/>
        <v>42301</v>
      </c>
      <c r="B251" s="12" t="str">
        <f t="shared" si="61"/>
        <v>sab</v>
      </c>
      <c r="C251" s="12" t="e">
        <f t="shared" ca="1" si="62"/>
        <v>#NAME?</v>
      </c>
      <c r="D251" s="12">
        <f t="shared" si="63"/>
        <v>24</v>
      </c>
      <c r="E251" s="12">
        <f t="shared" si="64"/>
        <v>10</v>
      </c>
      <c r="F251" s="13">
        <f t="shared" si="65"/>
        <v>2015</v>
      </c>
      <c r="G251" s="11">
        <f t="shared" si="66"/>
        <v>41937</v>
      </c>
      <c r="H251" s="12" t="str">
        <f t="shared" si="67"/>
        <v>sab</v>
      </c>
      <c r="I251" s="14">
        <v>99</v>
      </c>
      <c r="J251" s="14">
        <v>100</v>
      </c>
      <c r="K251" s="55">
        <f t="shared" si="72"/>
        <v>0.99</v>
      </c>
      <c r="L251" s="15">
        <f t="shared" si="73"/>
        <v>9.9</v>
      </c>
      <c r="M251" s="71"/>
      <c r="N251" s="24"/>
      <c r="O251" s="54" t="e">
        <f t="shared" si="68"/>
        <v>#DIV/0!</v>
      </c>
      <c r="P251" s="24"/>
      <c r="Q251" s="53">
        <f t="shared" si="69"/>
        <v>-1</v>
      </c>
      <c r="R251" s="75">
        <v>80</v>
      </c>
      <c r="S251" s="64">
        <v>0</v>
      </c>
      <c r="T251" s="58"/>
      <c r="V251" s="3">
        <f t="shared" si="70"/>
        <v>13</v>
      </c>
      <c r="W251" s="3">
        <v>3</v>
      </c>
      <c r="X251" s="16">
        <v>1</v>
      </c>
      <c r="Y251" s="18">
        <f t="shared" si="74"/>
        <v>48.395372999999999</v>
      </c>
      <c r="Z251" s="18">
        <f t="shared" si="75"/>
        <v>61.345372999999995</v>
      </c>
      <c r="AA251" s="18">
        <f t="shared" si="76"/>
        <v>81.145373000000006</v>
      </c>
      <c r="AB251" s="18">
        <f t="shared" si="77"/>
        <v>93.145373000000006</v>
      </c>
      <c r="AC251" s="18">
        <f t="shared" si="78"/>
        <v>141.28317300000001</v>
      </c>
      <c r="AD251" s="20"/>
    </row>
    <row r="252" spans="1:30">
      <c r="A252" s="11">
        <f t="shared" si="71"/>
        <v>42302</v>
      </c>
      <c r="B252" s="12" t="str">
        <f t="shared" si="61"/>
        <v>dom</v>
      </c>
      <c r="C252" s="12" t="e">
        <f t="shared" ca="1" si="62"/>
        <v>#NAME?</v>
      </c>
      <c r="D252" s="12">
        <f t="shared" si="63"/>
        <v>25</v>
      </c>
      <c r="E252" s="12">
        <f t="shared" si="64"/>
        <v>10</v>
      </c>
      <c r="F252" s="13">
        <f t="shared" si="65"/>
        <v>2015</v>
      </c>
      <c r="G252" s="11">
        <f t="shared" si="66"/>
        <v>41938</v>
      </c>
      <c r="H252" s="12" t="str">
        <f t="shared" si="67"/>
        <v>dom</v>
      </c>
      <c r="I252" s="14">
        <v>26</v>
      </c>
      <c r="J252" s="14">
        <v>100</v>
      </c>
      <c r="K252" s="55">
        <f t="shared" si="72"/>
        <v>0.26</v>
      </c>
      <c r="L252" s="15">
        <f t="shared" si="73"/>
        <v>2.6</v>
      </c>
      <c r="M252" s="71"/>
      <c r="N252" s="24"/>
      <c r="O252" s="54" t="e">
        <f t="shared" si="68"/>
        <v>#DIV/0!</v>
      </c>
      <c r="P252" s="24"/>
      <c r="Q252" s="53">
        <f t="shared" si="69"/>
        <v>-1</v>
      </c>
      <c r="R252" s="75">
        <v>80</v>
      </c>
      <c r="S252" s="64">
        <v>0</v>
      </c>
      <c r="T252" s="58"/>
      <c r="V252" s="3">
        <f t="shared" si="70"/>
        <v>13</v>
      </c>
      <c r="W252" s="3">
        <v>3</v>
      </c>
      <c r="X252" s="16">
        <v>1</v>
      </c>
      <c r="Y252" s="18">
        <f t="shared" si="74"/>
        <v>62.329248</v>
      </c>
      <c r="Z252" s="18">
        <f t="shared" si="75"/>
        <v>71.629248000000004</v>
      </c>
      <c r="AA252" s="18">
        <f t="shared" si="76"/>
        <v>76.829248000000007</v>
      </c>
      <c r="AB252" s="18">
        <f t="shared" si="77"/>
        <v>88.829248000000007</v>
      </c>
      <c r="AC252" s="18">
        <f t="shared" si="78"/>
        <v>130.96644800000001</v>
      </c>
      <c r="AD252" s="20"/>
    </row>
    <row r="253" spans="1:30">
      <c r="A253" s="11">
        <f t="shared" si="71"/>
        <v>42303</v>
      </c>
      <c r="B253" s="12" t="str">
        <f t="shared" si="61"/>
        <v>lun</v>
      </c>
      <c r="C253" s="12" t="e">
        <f t="shared" ca="1" si="62"/>
        <v>#NAME?</v>
      </c>
      <c r="D253" s="12">
        <f t="shared" si="63"/>
        <v>26</v>
      </c>
      <c r="E253" s="12">
        <f t="shared" si="64"/>
        <v>10</v>
      </c>
      <c r="F253" s="13">
        <f t="shared" si="65"/>
        <v>2015</v>
      </c>
      <c r="G253" s="11">
        <f t="shared" si="66"/>
        <v>41939</v>
      </c>
      <c r="H253" s="12" t="str">
        <f t="shared" si="67"/>
        <v>lun</v>
      </c>
      <c r="I253" s="14">
        <v>52</v>
      </c>
      <c r="J253" s="14">
        <v>100</v>
      </c>
      <c r="K253" s="55">
        <f t="shared" si="72"/>
        <v>0.52</v>
      </c>
      <c r="L253" s="15">
        <f t="shared" si="73"/>
        <v>5.2</v>
      </c>
      <c r="M253" s="71"/>
      <c r="N253" s="24"/>
      <c r="O253" s="54" t="e">
        <f t="shared" si="68"/>
        <v>#DIV/0!</v>
      </c>
      <c r="P253" s="24"/>
      <c r="Q253" s="53">
        <f t="shared" si="69"/>
        <v>-1</v>
      </c>
      <c r="R253" s="75">
        <v>80</v>
      </c>
      <c r="S253" s="64">
        <v>0</v>
      </c>
      <c r="T253" s="58"/>
      <c r="V253" s="3">
        <f t="shared" si="70"/>
        <v>13</v>
      </c>
      <c r="W253" s="3">
        <v>3</v>
      </c>
      <c r="X253" s="16">
        <v>1</v>
      </c>
      <c r="Y253" s="18">
        <f t="shared" si="74"/>
        <v>60.698892000000001</v>
      </c>
      <c r="Z253" s="18">
        <f t="shared" si="75"/>
        <v>71.298891999999995</v>
      </c>
      <c r="AA253" s="18">
        <f t="shared" si="76"/>
        <v>81.698892000000001</v>
      </c>
      <c r="AB253" s="18">
        <f t="shared" si="77"/>
        <v>93.698892000000001</v>
      </c>
      <c r="AC253" s="18">
        <f t="shared" si="78"/>
        <v>137.97329200000001</v>
      </c>
      <c r="AD253" s="20"/>
    </row>
    <row r="254" spans="1:30">
      <c r="A254" s="11">
        <f t="shared" si="71"/>
        <v>42304</v>
      </c>
      <c r="B254" s="12" t="str">
        <f t="shared" si="61"/>
        <v>mar</v>
      </c>
      <c r="C254" s="12" t="e">
        <f t="shared" ca="1" si="62"/>
        <v>#NAME?</v>
      </c>
      <c r="D254" s="12">
        <f t="shared" si="63"/>
        <v>27</v>
      </c>
      <c r="E254" s="12">
        <f t="shared" si="64"/>
        <v>10</v>
      </c>
      <c r="F254" s="13">
        <f t="shared" si="65"/>
        <v>2015</v>
      </c>
      <c r="G254" s="11">
        <f t="shared" si="66"/>
        <v>41940</v>
      </c>
      <c r="H254" s="12" t="str">
        <f t="shared" si="67"/>
        <v>mar</v>
      </c>
      <c r="I254" s="14">
        <v>52</v>
      </c>
      <c r="J254" s="14">
        <v>100</v>
      </c>
      <c r="K254" s="55">
        <f t="shared" si="72"/>
        <v>0.52</v>
      </c>
      <c r="L254" s="15">
        <f t="shared" si="73"/>
        <v>5.2</v>
      </c>
      <c r="M254" s="71"/>
      <c r="N254" s="24"/>
      <c r="O254" s="54" t="e">
        <f t="shared" si="68"/>
        <v>#DIV/0!</v>
      </c>
      <c r="P254" s="24"/>
      <c r="Q254" s="53">
        <f t="shared" si="69"/>
        <v>-1</v>
      </c>
      <c r="R254" s="75">
        <v>80</v>
      </c>
      <c r="S254" s="64">
        <v>0</v>
      </c>
      <c r="T254" s="58"/>
      <c r="V254" s="3">
        <f t="shared" si="70"/>
        <v>13</v>
      </c>
      <c r="W254" s="3">
        <v>3</v>
      </c>
      <c r="X254" s="16">
        <v>1</v>
      </c>
      <c r="Y254" s="18">
        <f t="shared" si="74"/>
        <v>60.698892000000001</v>
      </c>
      <c r="Z254" s="18">
        <f t="shared" si="75"/>
        <v>71.298891999999995</v>
      </c>
      <c r="AA254" s="18">
        <f t="shared" si="76"/>
        <v>81.698892000000001</v>
      </c>
      <c r="AB254" s="18">
        <f t="shared" si="77"/>
        <v>93.698892000000001</v>
      </c>
      <c r="AC254" s="18">
        <f t="shared" si="78"/>
        <v>137.97329200000001</v>
      </c>
      <c r="AD254" s="20"/>
    </row>
    <row r="255" spans="1:30">
      <c r="A255" s="11">
        <f t="shared" si="71"/>
        <v>42305</v>
      </c>
      <c r="B255" s="12" t="str">
        <f t="shared" si="61"/>
        <v>mer</v>
      </c>
      <c r="C255" s="12" t="e">
        <f t="shared" ca="1" si="62"/>
        <v>#NAME?</v>
      </c>
      <c r="D255" s="12">
        <f t="shared" si="63"/>
        <v>28</v>
      </c>
      <c r="E255" s="12">
        <f t="shared" si="64"/>
        <v>10</v>
      </c>
      <c r="F255" s="13">
        <f t="shared" si="65"/>
        <v>2015</v>
      </c>
      <c r="G255" s="11">
        <f t="shared" si="66"/>
        <v>41941</v>
      </c>
      <c r="H255" s="12" t="str">
        <f t="shared" si="67"/>
        <v>mer</v>
      </c>
      <c r="I255" s="14">
        <v>67</v>
      </c>
      <c r="J255" s="14">
        <v>100</v>
      </c>
      <c r="K255" s="55">
        <f t="shared" si="72"/>
        <v>0.67</v>
      </c>
      <c r="L255" s="15">
        <f t="shared" si="73"/>
        <v>6.7</v>
      </c>
      <c r="M255" s="71"/>
      <c r="N255" s="24"/>
      <c r="O255" s="54" t="e">
        <f t="shared" si="68"/>
        <v>#DIV/0!</v>
      </c>
      <c r="P255" s="24"/>
      <c r="Q255" s="53">
        <f t="shared" si="69"/>
        <v>-1</v>
      </c>
      <c r="R255" s="75">
        <v>80</v>
      </c>
      <c r="S255" s="64">
        <v>0</v>
      </c>
      <c r="T255" s="58"/>
      <c r="V255" s="3">
        <f t="shared" si="70"/>
        <v>13</v>
      </c>
      <c r="W255" s="3">
        <v>3</v>
      </c>
      <c r="X255" s="16">
        <v>1</v>
      </c>
      <c r="Y255" s="18">
        <f t="shared" si="74"/>
        <v>58.081197000000003</v>
      </c>
      <c r="Z255" s="18">
        <f t="shared" si="75"/>
        <v>69.431196999999997</v>
      </c>
      <c r="AA255" s="18">
        <f t="shared" si="76"/>
        <v>82.831197000000003</v>
      </c>
      <c r="AB255" s="18">
        <f t="shared" si="77"/>
        <v>94.831197000000003</v>
      </c>
      <c r="AC255" s="18">
        <f t="shared" si="78"/>
        <v>140.33859699999999</v>
      </c>
      <c r="AD255" s="20"/>
    </row>
    <row r="256" spans="1:30">
      <c r="A256" s="11">
        <f t="shared" si="71"/>
        <v>42306</v>
      </c>
      <c r="B256" s="12" t="str">
        <f t="shared" si="61"/>
        <v>gio</v>
      </c>
      <c r="C256" s="12" t="e">
        <f t="shared" ca="1" si="62"/>
        <v>#NAME?</v>
      </c>
      <c r="D256" s="12">
        <f t="shared" si="63"/>
        <v>29</v>
      </c>
      <c r="E256" s="12">
        <f t="shared" si="64"/>
        <v>10</v>
      </c>
      <c r="F256" s="13">
        <f t="shared" si="65"/>
        <v>2015</v>
      </c>
      <c r="G256" s="11">
        <f t="shared" si="66"/>
        <v>41942</v>
      </c>
      <c r="H256" s="12" t="str">
        <f t="shared" si="67"/>
        <v>gio</v>
      </c>
      <c r="I256" s="14">
        <v>73</v>
      </c>
      <c r="J256" s="14">
        <v>100</v>
      </c>
      <c r="K256" s="55">
        <f t="shared" si="72"/>
        <v>0.73</v>
      </c>
      <c r="L256" s="15">
        <f t="shared" si="73"/>
        <v>7.3</v>
      </c>
      <c r="M256" s="71"/>
      <c r="N256" s="24"/>
      <c r="O256" s="54" t="e">
        <f t="shared" si="68"/>
        <v>#DIV/0!</v>
      </c>
      <c r="P256" s="24"/>
      <c r="Q256" s="53">
        <f t="shared" si="69"/>
        <v>-1</v>
      </c>
      <c r="R256" s="75">
        <v>80</v>
      </c>
      <c r="S256" s="64">
        <v>0</v>
      </c>
      <c r="T256" s="58"/>
      <c r="V256" s="3">
        <f t="shared" si="70"/>
        <v>13</v>
      </c>
      <c r="W256" s="3">
        <v>3</v>
      </c>
      <c r="X256" s="16">
        <v>1</v>
      </c>
      <c r="Y256" s="18">
        <f t="shared" si="74"/>
        <v>56.690517</v>
      </c>
      <c r="Z256" s="18">
        <f t="shared" si="75"/>
        <v>68.340517000000006</v>
      </c>
      <c r="AA256" s="18">
        <f t="shared" si="76"/>
        <v>82.940517</v>
      </c>
      <c r="AB256" s="18">
        <f t="shared" si="77"/>
        <v>94.940517</v>
      </c>
      <c r="AC256" s="18">
        <f t="shared" si="78"/>
        <v>140.94111699999999</v>
      </c>
      <c r="AD256" s="20"/>
    </row>
    <row r="257" spans="1:30">
      <c r="A257" s="11">
        <f t="shared" si="71"/>
        <v>42307</v>
      </c>
      <c r="B257" s="12" t="str">
        <f t="shared" si="61"/>
        <v>ven</v>
      </c>
      <c r="C257" s="12" t="e">
        <f t="shared" ca="1" si="62"/>
        <v>#NAME?</v>
      </c>
      <c r="D257" s="12">
        <f t="shared" si="63"/>
        <v>30</v>
      </c>
      <c r="E257" s="12">
        <f t="shared" si="64"/>
        <v>10</v>
      </c>
      <c r="F257" s="13">
        <f t="shared" si="65"/>
        <v>2015</v>
      </c>
      <c r="G257" s="11">
        <f t="shared" si="66"/>
        <v>41943</v>
      </c>
      <c r="H257" s="12" t="str">
        <f t="shared" si="67"/>
        <v>ven</v>
      </c>
      <c r="I257" s="14">
        <v>28</v>
      </c>
      <c r="J257" s="14">
        <v>100</v>
      </c>
      <c r="K257" s="55">
        <f t="shared" si="72"/>
        <v>0.28000000000000003</v>
      </c>
      <c r="L257" s="15">
        <f t="shared" si="73"/>
        <v>2.8000000000000003</v>
      </c>
      <c r="M257" s="71"/>
      <c r="N257" s="24"/>
      <c r="O257" s="54" t="e">
        <f t="shared" si="68"/>
        <v>#DIV/0!</v>
      </c>
      <c r="P257" s="24"/>
      <c r="Q257" s="53">
        <f t="shared" si="69"/>
        <v>-1</v>
      </c>
      <c r="R257" s="75">
        <v>80</v>
      </c>
      <c r="S257" s="64">
        <v>0</v>
      </c>
      <c r="T257" s="58"/>
      <c r="V257" s="3">
        <f t="shared" si="70"/>
        <v>13</v>
      </c>
      <c r="W257" s="3">
        <v>3</v>
      </c>
      <c r="X257" s="16">
        <v>1</v>
      </c>
      <c r="Y257" s="18">
        <f t="shared" si="74"/>
        <v>62.334732000000002</v>
      </c>
      <c r="Z257" s="18">
        <f t="shared" si="75"/>
        <v>71.734731999999994</v>
      </c>
      <c r="AA257" s="18">
        <f t="shared" si="76"/>
        <v>77.334732000000002</v>
      </c>
      <c r="AB257" s="18">
        <f t="shared" si="77"/>
        <v>89.334732000000002</v>
      </c>
      <c r="AC257" s="18">
        <f t="shared" si="78"/>
        <v>131.63633200000001</v>
      </c>
      <c r="AD257" s="20"/>
    </row>
    <row r="258" spans="1:30">
      <c r="A258" s="11">
        <f t="shared" si="71"/>
        <v>42308</v>
      </c>
      <c r="B258" s="12" t="str">
        <f t="shared" si="61"/>
        <v>sab</v>
      </c>
      <c r="C258" s="12" t="e">
        <f t="shared" ca="1" si="62"/>
        <v>#NAME?</v>
      </c>
      <c r="D258" s="12">
        <f t="shared" si="63"/>
        <v>31</v>
      </c>
      <c r="E258" s="12">
        <f t="shared" si="64"/>
        <v>10</v>
      </c>
      <c r="F258" s="13">
        <f t="shared" si="65"/>
        <v>2015</v>
      </c>
      <c r="G258" s="11">
        <f t="shared" si="66"/>
        <v>41944</v>
      </c>
      <c r="H258" s="12" t="str">
        <f t="shared" si="67"/>
        <v>sab</v>
      </c>
      <c r="I258" s="14">
        <v>52</v>
      </c>
      <c r="J258" s="14">
        <v>100</v>
      </c>
      <c r="K258" s="55">
        <f t="shared" si="72"/>
        <v>0.52</v>
      </c>
      <c r="L258" s="15">
        <f t="shared" si="73"/>
        <v>5.2</v>
      </c>
      <c r="M258" s="71"/>
      <c r="N258" s="24"/>
      <c r="O258" s="54" t="e">
        <f t="shared" si="68"/>
        <v>#DIV/0!</v>
      </c>
      <c r="P258" s="24"/>
      <c r="Q258" s="53">
        <f t="shared" si="69"/>
        <v>-1</v>
      </c>
      <c r="R258" s="75">
        <v>80</v>
      </c>
      <c r="S258" s="64">
        <v>0</v>
      </c>
      <c r="T258" s="58"/>
      <c r="V258" s="3">
        <f t="shared" si="70"/>
        <v>13</v>
      </c>
      <c r="W258" s="3">
        <v>3</v>
      </c>
      <c r="X258" s="16">
        <v>1</v>
      </c>
      <c r="Y258" s="18">
        <f t="shared" si="74"/>
        <v>60.698892000000001</v>
      </c>
      <c r="Z258" s="18">
        <f t="shared" si="75"/>
        <v>71.298891999999995</v>
      </c>
      <c r="AA258" s="18">
        <f t="shared" si="76"/>
        <v>81.698892000000001</v>
      </c>
      <c r="AB258" s="18">
        <f t="shared" si="77"/>
        <v>93.698892000000001</v>
      </c>
      <c r="AC258" s="18">
        <f t="shared" si="78"/>
        <v>137.97329200000001</v>
      </c>
      <c r="AD258" s="20"/>
    </row>
    <row r="259" spans="1:30">
      <c r="A259" s="11">
        <f t="shared" si="71"/>
        <v>42309</v>
      </c>
      <c r="B259" s="12" t="str">
        <f t="shared" ref="B259:B322" si="79">CHOOSE(WEEKDAY(A259,2),"lun","mar","mer","gio","ven","sab","dom")</f>
        <v>dom</v>
      </c>
      <c r="C259" s="12" t="e">
        <f t="shared" ref="C259:C322" ca="1" si="80">_xlfn.ISOWEEKNUM(A259)</f>
        <v>#NAME?</v>
      </c>
      <c r="D259" s="12">
        <f t="shared" ref="D259:D322" si="81">DAY(A259)</f>
        <v>1</v>
      </c>
      <c r="E259" s="12">
        <f t="shared" ref="E259:E322" si="82">MONTH(A259)</f>
        <v>11</v>
      </c>
      <c r="F259" s="13">
        <f t="shared" ref="F259:F322" si="83">YEAR(A259)</f>
        <v>2015</v>
      </c>
      <c r="G259" s="11">
        <f t="shared" ref="G259:G322" si="84">DATE(F259-1,E259,D259+1)</f>
        <v>41945</v>
      </c>
      <c r="H259" s="12" t="str">
        <f t="shared" ref="H259:H322" si="85">CHOOSE(WEEKDAY(G259,2),"lun","mar","mer","gio","ven","sab","dom")</f>
        <v>dom</v>
      </c>
      <c r="I259" s="14">
        <v>20</v>
      </c>
      <c r="J259" s="14">
        <v>100</v>
      </c>
      <c r="K259" s="55">
        <f t="shared" si="72"/>
        <v>0.2</v>
      </c>
      <c r="L259" s="15">
        <f t="shared" si="73"/>
        <v>2</v>
      </c>
      <c r="M259" s="71"/>
      <c r="N259" s="24"/>
      <c r="O259" s="54" t="e">
        <f t="shared" ref="O259:O322" si="86">+M259/N259</f>
        <v>#DIV/0!</v>
      </c>
      <c r="P259" s="24"/>
      <c r="Q259" s="53">
        <f t="shared" ref="Q259:Q322" si="87">+(P259-L259)/L259</f>
        <v>-1</v>
      </c>
      <c r="R259" s="75">
        <v>80</v>
      </c>
      <c r="S259" s="64">
        <v>0</v>
      </c>
      <c r="T259" s="58"/>
      <c r="V259" s="3">
        <f t="shared" ref="V259:V322" si="88">+W259+10</f>
        <v>13</v>
      </c>
      <c r="W259" s="3">
        <v>3</v>
      </c>
      <c r="X259" s="16">
        <v>1</v>
      </c>
      <c r="Y259" s="18">
        <f t="shared" si="74"/>
        <v>62.181899999999999</v>
      </c>
      <c r="Z259" s="18">
        <f t="shared" si="75"/>
        <v>71.181899999999999</v>
      </c>
      <c r="AA259" s="18">
        <f t="shared" si="76"/>
        <v>75.181899999999999</v>
      </c>
      <c r="AB259" s="18">
        <f t="shared" si="77"/>
        <v>87.181899999999999</v>
      </c>
      <c r="AC259" s="18">
        <f t="shared" si="78"/>
        <v>128.82589999999999</v>
      </c>
      <c r="AD259" s="20"/>
    </row>
    <row r="260" spans="1:30">
      <c r="A260" s="11">
        <f t="shared" ref="A260:A323" si="89">+A259+1</f>
        <v>42310</v>
      </c>
      <c r="B260" s="12" t="str">
        <f t="shared" si="79"/>
        <v>lun</v>
      </c>
      <c r="C260" s="12" t="e">
        <f t="shared" ca="1" si="80"/>
        <v>#NAME?</v>
      </c>
      <c r="D260" s="12">
        <f t="shared" si="81"/>
        <v>2</v>
      </c>
      <c r="E260" s="12">
        <f t="shared" si="82"/>
        <v>11</v>
      </c>
      <c r="F260" s="13">
        <f t="shared" si="83"/>
        <v>2015</v>
      </c>
      <c r="G260" s="11">
        <f t="shared" si="84"/>
        <v>41946</v>
      </c>
      <c r="H260" s="12" t="str">
        <f t="shared" si="85"/>
        <v>lun</v>
      </c>
      <c r="I260" s="14">
        <v>49</v>
      </c>
      <c r="J260" s="14">
        <v>100</v>
      </c>
      <c r="K260" s="55">
        <f t="shared" si="72"/>
        <v>0.49</v>
      </c>
      <c r="L260" s="15">
        <f t="shared" si="73"/>
        <v>4.9000000000000004</v>
      </c>
      <c r="M260" s="71"/>
      <c r="N260" s="24"/>
      <c r="O260" s="54" t="e">
        <f t="shared" si="86"/>
        <v>#DIV/0!</v>
      </c>
      <c r="P260" s="24"/>
      <c r="Q260" s="53">
        <f t="shared" si="87"/>
        <v>-1</v>
      </c>
      <c r="R260" s="75">
        <v>80</v>
      </c>
      <c r="S260" s="64">
        <v>0</v>
      </c>
      <c r="T260" s="58"/>
      <c r="V260" s="3">
        <f t="shared" si="88"/>
        <v>13</v>
      </c>
      <c r="W260" s="3">
        <v>3</v>
      </c>
      <c r="X260" s="16">
        <v>1</v>
      </c>
      <c r="Y260" s="18">
        <f t="shared" si="74"/>
        <v>61.075172999999999</v>
      </c>
      <c r="Z260" s="18">
        <f t="shared" si="75"/>
        <v>71.525172999999995</v>
      </c>
      <c r="AA260" s="18">
        <f t="shared" si="76"/>
        <v>81.325173000000007</v>
      </c>
      <c r="AB260" s="18">
        <f t="shared" si="77"/>
        <v>93.325173000000007</v>
      </c>
      <c r="AC260" s="18">
        <f t="shared" si="78"/>
        <v>137.35297299999999</v>
      </c>
      <c r="AD260" s="20"/>
    </row>
    <row r="261" spans="1:30">
      <c r="A261" s="11">
        <f t="shared" si="89"/>
        <v>42311</v>
      </c>
      <c r="B261" s="12" t="str">
        <f t="shared" si="79"/>
        <v>mar</v>
      </c>
      <c r="C261" s="12" t="e">
        <f t="shared" ca="1" si="80"/>
        <v>#NAME?</v>
      </c>
      <c r="D261" s="12">
        <f t="shared" si="81"/>
        <v>3</v>
      </c>
      <c r="E261" s="12">
        <f t="shared" si="82"/>
        <v>11</v>
      </c>
      <c r="F261" s="13">
        <f t="shared" si="83"/>
        <v>2015</v>
      </c>
      <c r="G261" s="11">
        <f t="shared" si="84"/>
        <v>41947</v>
      </c>
      <c r="H261" s="12" t="str">
        <f t="shared" si="85"/>
        <v>mar</v>
      </c>
      <c r="I261" s="14">
        <v>64</v>
      </c>
      <c r="J261" s="14">
        <v>100</v>
      </c>
      <c r="K261" s="55">
        <f t="shared" ref="K261:K324" si="90">+I261/J261</f>
        <v>0.64</v>
      </c>
      <c r="L261" s="15">
        <f t="shared" ref="L261:L324" si="91">+I261/J261*10</f>
        <v>6.4</v>
      </c>
      <c r="M261" s="71"/>
      <c r="N261" s="24"/>
      <c r="O261" s="54" t="e">
        <f t="shared" si="86"/>
        <v>#DIV/0!</v>
      </c>
      <c r="P261" s="24"/>
      <c r="Q261" s="53">
        <f t="shared" si="87"/>
        <v>-1</v>
      </c>
      <c r="R261" s="75">
        <v>80</v>
      </c>
      <c r="S261" s="64">
        <v>0</v>
      </c>
      <c r="T261" s="58"/>
      <c r="V261" s="3">
        <f t="shared" si="88"/>
        <v>13</v>
      </c>
      <c r="W261" s="3">
        <v>3</v>
      </c>
      <c r="X261" s="16">
        <v>1</v>
      </c>
      <c r="Y261" s="18">
        <f t="shared" ref="Y261:Y324" si="92">(0.2727+(0.2727*(Q261))*L261^2+1.5*L261+60)</f>
        <v>58.702908000000001</v>
      </c>
      <c r="Z261" s="18">
        <f t="shared" ref="Z261:Z324" si="93">(0.2727+(0.2727*(Q261))*L261^2+2*L261+68)</f>
        <v>69.902907999999996</v>
      </c>
      <c r="AA261" s="18">
        <f t="shared" ref="AA261:AA324" si="94">(0.2727+(0.2727*(Q261))*L261^2+4*L261+68)</f>
        <v>82.702907999999994</v>
      </c>
      <c r="AB261" s="18">
        <f t="shared" ref="AB261:AB324" si="95">(0.2727+(0.2727*(Q261))*L261^2+4*L261+80)</f>
        <v>94.702907999999994</v>
      </c>
      <c r="AC261" s="18">
        <f t="shared" ref="AC261:AC324" si="96">(0.2727+(0.2727*(Q261))*L261^2+4.822*L261+120)</f>
        <v>139.963708</v>
      </c>
      <c r="AD261" s="20"/>
    </row>
    <row r="262" spans="1:30">
      <c r="A262" s="11">
        <f t="shared" si="89"/>
        <v>42312</v>
      </c>
      <c r="B262" s="12" t="str">
        <f t="shared" si="79"/>
        <v>mer</v>
      </c>
      <c r="C262" s="12" t="e">
        <f t="shared" ca="1" si="80"/>
        <v>#NAME?</v>
      </c>
      <c r="D262" s="12">
        <f t="shared" si="81"/>
        <v>4</v>
      </c>
      <c r="E262" s="12">
        <f t="shared" si="82"/>
        <v>11</v>
      </c>
      <c r="F262" s="13">
        <f t="shared" si="83"/>
        <v>2015</v>
      </c>
      <c r="G262" s="11">
        <f t="shared" si="84"/>
        <v>41948</v>
      </c>
      <c r="H262" s="12" t="str">
        <f t="shared" si="85"/>
        <v>mer</v>
      </c>
      <c r="I262" s="14">
        <v>61</v>
      </c>
      <c r="J262" s="14">
        <v>100</v>
      </c>
      <c r="K262" s="55">
        <f t="shared" si="90"/>
        <v>0.61</v>
      </c>
      <c r="L262" s="15">
        <f t="shared" si="91"/>
        <v>6.1</v>
      </c>
      <c r="M262" s="71"/>
      <c r="N262" s="24"/>
      <c r="O262" s="54" t="e">
        <f t="shared" si="86"/>
        <v>#DIV/0!</v>
      </c>
      <c r="P262" s="24"/>
      <c r="Q262" s="53">
        <f t="shared" si="87"/>
        <v>-1</v>
      </c>
      <c r="R262" s="75">
        <v>80</v>
      </c>
      <c r="S262" s="64">
        <v>0</v>
      </c>
      <c r="T262" s="58"/>
      <c r="V262" s="3">
        <f t="shared" si="88"/>
        <v>13</v>
      </c>
      <c r="W262" s="3">
        <v>3</v>
      </c>
      <c r="X262" s="16">
        <v>1</v>
      </c>
      <c r="Y262" s="18">
        <f t="shared" si="92"/>
        <v>59.275533000000003</v>
      </c>
      <c r="Z262" s="18">
        <f t="shared" si="93"/>
        <v>70.325533000000007</v>
      </c>
      <c r="AA262" s="18">
        <f t="shared" si="94"/>
        <v>82.525532999999996</v>
      </c>
      <c r="AB262" s="18">
        <f t="shared" si="95"/>
        <v>94.525532999999996</v>
      </c>
      <c r="AC262" s="18">
        <f t="shared" si="96"/>
        <v>139.53973300000001</v>
      </c>
      <c r="AD262" s="20"/>
    </row>
    <row r="263" spans="1:30">
      <c r="A263" s="11">
        <f t="shared" si="89"/>
        <v>42313</v>
      </c>
      <c r="B263" s="12" t="str">
        <f t="shared" si="79"/>
        <v>gio</v>
      </c>
      <c r="C263" s="12" t="e">
        <f t="shared" ca="1" si="80"/>
        <v>#NAME?</v>
      </c>
      <c r="D263" s="12">
        <f t="shared" si="81"/>
        <v>5</v>
      </c>
      <c r="E263" s="12">
        <f t="shared" si="82"/>
        <v>11</v>
      </c>
      <c r="F263" s="13">
        <f t="shared" si="83"/>
        <v>2015</v>
      </c>
      <c r="G263" s="11">
        <f t="shared" si="84"/>
        <v>41949</v>
      </c>
      <c r="H263" s="12" t="str">
        <f t="shared" si="85"/>
        <v>gio</v>
      </c>
      <c r="I263" s="14">
        <v>66</v>
      </c>
      <c r="J263" s="14">
        <v>100</v>
      </c>
      <c r="K263" s="55">
        <f t="shared" si="90"/>
        <v>0.66</v>
      </c>
      <c r="L263" s="15">
        <f t="shared" si="91"/>
        <v>6.6000000000000005</v>
      </c>
      <c r="M263" s="71"/>
      <c r="N263" s="24"/>
      <c r="O263" s="54" t="e">
        <f t="shared" si="86"/>
        <v>#DIV/0!</v>
      </c>
      <c r="P263" s="24"/>
      <c r="Q263" s="53">
        <f t="shared" si="87"/>
        <v>-1</v>
      </c>
      <c r="R263" s="75">
        <v>80</v>
      </c>
      <c r="S263" s="64">
        <v>0</v>
      </c>
      <c r="T263" s="58"/>
      <c r="V263" s="3">
        <f t="shared" si="88"/>
        <v>13</v>
      </c>
      <c r="W263" s="3">
        <v>3</v>
      </c>
      <c r="X263" s="16">
        <v>1</v>
      </c>
      <c r="Y263" s="18">
        <f t="shared" si="92"/>
        <v>58.293887999999995</v>
      </c>
      <c r="Z263" s="18">
        <f t="shared" si="93"/>
        <v>69.593887999999993</v>
      </c>
      <c r="AA263" s="18">
        <f t="shared" si="94"/>
        <v>82.793887999999995</v>
      </c>
      <c r="AB263" s="18">
        <f t="shared" si="95"/>
        <v>94.793887999999995</v>
      </c>
      <c r="AC263" s="18">
        <f t="shared" si="96"/>
        <v>140.219088</v>
      </c>
      <c r="AD263" s="20"/>
    </row>
    <row r="264" spans="1:30">
      <c r="A264" s="11">
        <f t="shared" si="89"/>
        <v>42314</v>
      </c>
      <c r="B264" s="12" t="str">
        <f t="shared" si="79"/>
        <v>ven</v>
      </c>
      <c r="C264" s="12" t="e">
        <f t="shared" ca="1" si="80"/>
        <v>#NAME?</v>
      </c>
      <c r="D264" s="12">
        <f t="shared" si="81"/>
        <v>6</v>
      </c>
      <c r="E264" s="12">
        <f t="shared" si="82"/>
        <v>11</v>
      </c>
      <c r="F264" s="13">
        <f t="shared" si="83"/>
        <v>2015</v>
      </c>
      <c r="G264" s="11">
        <f t="shared" si="84"/>
        <v>41950</v>
      </c>
      <c r="H264" s="12" t="str">
        <f t="shared" si="85"/>
        <v>ven</v>
      </c>
      <c r="I264" s="14">
        <v>46</v>
      </c>
      <c r="J264" s="14">
        <v>100</v>
      </c>
      <c r="K264" s="55">
        <f t="shared" si="90"/>
        <v>0.46</v>
      </c>
      <c r="L264" s="15">
        <f t="shared" si="91"/>
        <v>4.6000000000000005</v>
      </c>
      <c r="M264" s="71"/>
      <c r="N264" s="24"/>
      <c r="O264" s="54" t="e">
        <f t="shared" si="86"/>
        <v>#DIV/0!</v>
      </c>
      <c r="P264" s="24"/>
      <c r="Q264" s="53">
        <f t="shared" si="87"/>
        <v>-1</v>
      </c>
      <c r="R264" s="75">
        <v>80</v>
      </c>
      <c r="S264" s="64">
        <v>0</v>
      </c>
      <c r="T264" s="58"/>
      <c r="V264" s="3">
        <f t="shared" si="88"/>
        <v>13</v>
      </c>
      <c r="W264" s="3">
        <v>3</v>
      </c>
      <c r="X264" s="16">
        <v>1</v>
      </c>
      <c r="Y264" s="18">
        <f t="shared" si="92"/>
        <v>61.402368000000003</v>
      </c>
      <c r="Z264" s="18">
        <f t="shared" si="93"/>
        <v>71.702368000000007</v>
      </c>
      <c r="AA264" s="18">
        <f t="shared" si="94"/>
        <v>80.902367999999996</v>
      </c>
      <c r="AB264" s="18">
        <f t="shared" si="95"/>
        <v>92.902367999999996</v>
      </c>
      <c r="AC264" s="18">
        <f t="shared" si="96"/>
        <v>136.68356800000001</v>
      </c>
      <c r="AD264" s="20"/>
    </row>
    <row r="265" spans="1:30">
      <c r="A265" s="11">
        <f t="shared" si="89"/>
        <v>42315</v>
      </c>
      <c r="B265" s="12" t="str">
        <f t="shared" si="79"/>
        <v>sab</v>
      </c>
      <c r="C265" s="12" t="e">
        <f t="shared" ca="1" si="80"/>
        <v>#NAME?</v>
      </c>
      <c r="D265" s="12">
        <f t="shared" si="81"/>
        <v>7</v>
      </c>
      <c r="E265" s="12">
        <f t="shared" si="82"/>
        <v>11</v>
      </c>
      <c r="F265" s="13">
        <f t="shared" si="83"/>
        <v>2015</v>
      </c>
      <c r="G265" s="11">
        <f t="shared" si="84"/>
        <v>41951</v>
      </c>
      <c r="H265" s="12" t="str">
        <f t="shared" si="85"/>
        <v>sab</v>
      </c>
      <c r="I265" s="14">
        <v>35</v>
      </c>
      <c r="J265" s="14">
        <v>100</v>
      </c>
      <c r="K265" s="55">
        <f t="shared" si="90"/>
        <v>0.35</v>
      </c>
      <c r="L265" s="15">
        <f t="shared" si="91"/>
        <v>3.5</v>
      </c>
      <c r="M265" s="71"/>
      <c r="N265" s="24"/>
      <c r="O265" s="54" t="e">
        <f t="shared" si="86"/>
        <v>#DIV/0!</v>
      </c>
      <c r="P265" s="24"/>
      <c r="Q265" s="53">
        <f t="shared" si="87"/>
        <v>-1</v>
      </c>
      <c r="R265" s="75">
        <v>80</v>
      </c>
      <c r="S265" s="64">
        <v>0</v>
      </c>
      <c r="T265" s="58"/>
      <c r="V265" s="3">
        <f t="shared" si="88"/>
        <v>13</v>
      </c>
      <c r="W265" s="3">
        <v>3</v>
      </c>
      <c r="X265" s="16">
        <v>1</v>
      </c>
      <c r="Y265" s="18">
        <f t="shared" si="92"/>
        <v>62.182124999999999</v>
      </c>
      <c r="Z265" s="18">
        <f t="shared" si="93"/>
        <v>71.932124999999999</v>
      </c>
      <c r="AA265" s="18">
        <f t="shared" si="94"/>
        <v>78.932124999999999</v>
      </c>
      <c r="AB265" s="18">
        <f t="shared" si="95"/>
        <v>90.932124999999999</v>
      </c>
      <c r="AC265" s="18">
        <f t="shared" si="96"/>
        <v>133.80912499999999</v>
      </c>
      <c r="AD265" s="20"/>
    </row>
    <row r="266" spans="1:30">
      <c r="A266" s="11">
        <f t="shared" si="89"/>
        <v>42316</v>
      </c>
      <c r="B266" s="12" t="str">
        <f t="shared" si="79"/>
        <v>dom</v>
      </c>
      <c r="C266" s="12" t="e">
        <f t="shared" ca="1" si="80"/>
        <v>#NAME?</v>
      </c>
      <c r="D266" s="12">
        <f t="shared" si="81"/>
        <v>8</v>
      </c>
      <c r="E266" s="12">
        <f t="shared" si="82"/>
        <v>11</v>
      </c>
      <c r="F266" s="13">
        <f t="shared" si="83"/>
        <v>2015</v>
      </c>
      <c r="G266" s="11">
        <f t="shared" si="84"/>
        <v>41952</v>
      </c>
      <c r="H266" s="12" t="str">
        <f t="shared" si="85"/>
        <v>dom</v>
      </c>
      <c r="I266" s="14">
        <v>37</v>
      </c>
      <c r="J266" s="14">
        <v>100</v>
      </c>
      <c r="K266" s="55">
        <f t="shared" si="90"/>
        <v>0.37</v>
      </c>
      <c r="L266" s="15">
        <f t="shared" si="91"/>
        <v>3.7</v>
      </c>
      <c r="M266" s="71"/>
      <c r="N266" s="24"/>
      <c r="O266" s="54" t="e">
        <f t="shared" si="86"/>
        <v>#DIV/0!</v>
      </c>
      <c r="P266" s="24"/>
      <c r="Q266" s="53">
        <f t="shared" si="87"/>
        <v>-1</v>
      </c>
      <c r="R266" s="75">
        <v>80</v>
      </c>
      <c r="S266" s="64">
        <v>0</v>
      </c>
      <c r="T266" s="58"/>
      <c r="V266" s="3">
        <f t="shared" si="88"/>
        <v>13</v>
      </c>
      <c r="W266" s="3">
        <v>3</v>
      </c>
      <c r="X266" s="16">
        <v>1</v>
      </c>
      <c r="Y266" s="18">
        <f t="shared" si="92"/>
        <v>62.089437000000004</v>
      </c>
      <c r="Z266" s="18">
        <f t="shared" si="93"/>
        <v>71.939436999999998</v>
      </c>
      <c r="AA266" s="18">
        <f t="shared" si="94"/>
        <v>79.339437000000004</v>
      </c>
      <c r="AB266" s="18">
        <f t="shared" si="95"/>
        <v>91.339437000000004</v>
      </c>
      <c r="AC266" s="18">
        <f t="shared" si="96"/>
        <v>134.38083699999999</v>
      </c>
      <c r="AD266" s="20"/>
    </row>
    <row r="267" spans="1:30">
      <c r="A267" s="11">
        <f t="shared" si="89"/>
        <v>42317</v>
      </c>
      <c r="B267" s="12" t="str">
        <f t="shared" si="79"/>
        <v>lun</v>
      </c>
      <c r="C267" s="12" t="e">
        <f t="shared" ca="1" si="80"/>
        <v>#NAME?</v>
      </c>
      <c r="D267" s="12">
        <f t="shared" si="81"/>
        <v>9</v>
      </c>
      <c r="E267" s="12">
        <f t="shared" si="82"/>
        <v>11</v>
      </c>
      <c r="F267" s="13">
        <f t="shared" si="83"/>
        <v>2015</v>
      </c>
      <c r="G267" s="11">
        <f t="shared" si="84"/>
        <v>41953</v>
      </c>
      <c r="H267" s="12" t="str">
        <f t="shared" si="85"/>
        <v>lun</v>
      </c>
      <c r="I267" s="14">
        <v>71</v>
      </c>
      <c r="J267" s="14">
        <v>100</v>
      </c>
      <c r="K267" s="55">
        <f t="shared" si="90"/>
        <v>0.71</v>
      </c>
      <c r="L267" s="15">
        <f t="shared" si="91"/>
        <v>7.1</v>
      </c>
      <c r="M267" s="71"/>
      <c r="N267" s="24"/>
      <c r="O267" s="54" t="e">
        <f t="shared" si="86"/>
        <v>#DIV/0!</v>
      </c>
      <c r="P267" s="24"/>
      <c r="Q267" s="53">
        <f t="shared" si="87"/>
        <v>-1</v>
      </c>
      <c r="R267" s="75">
        <v>80</v>
      </c>
      <c r="S267" s="64">
        <v>0</v>
      </c>
      <c r="T267" s="58"/>
      <c r="V267" s="3">
        <f t="shared" si="88"/>
        <v>13</v>
      </c>
      <c r="W267" s="3">
        <v>3</v>
      </c>
      <c r="X267" s="16">
        <v>1</v>
      </c>
      <c r="Y267" s="18">
        <f t="shared" si="92"/>
        <v>57.175893000000002</v>
      </c>
      <c r="Z267" s="18">
        <f t="shared" si="93"/>
        <v>68.725892999999999</v>
      </c>
      <c r="AA267" s="18">
        <f t="shared" si="94"/>
        <v>82.925893000000002</v>
      </c>
      <c r="AB267" s="18">
        <f t="shared" si="95"/>
        <v>94.925893000000002</v>
      </c>
      <c r="AC267" s="18">
        <f t="shared" si="96"/>
        <v>140.76209299999999</v>
      </c>
      <c r="AD267" s="20"/>
    </row>
    <row r="268" spans="1:30">
      <c r="A268" s="11">
        <f t="shared" si="89"/>
        <v>42318</v>
      </c>
      <c r="B268" s="12" t="str">
        <f t="shared" si="79"/>
        <v>mar</v>
      </c>
      <c r="C268" s="12" t="e">
        <f t="shared" ca="1" si="80"/>
        <v>#NAME?</v>
      </c>
      <c r="D268" s="12">
        <f t="shared" si="81"/>
        <v>10</v>
      </c>
      <c r="E268" s="12">
        <f t="shared" si="82"/>
        <v>11</v>
      </c>
      <c r="F268" s="13">
        <f t="shared" si="83"/>
        <v>2015</v>
      </c>
      <c r="G268" s="11">
        <f t="shared" si="84"/>
        <v>41954</v>
      </c>
      <c r="H268" s="12" t="str">
        <f t="shared" si="85"/>
        <v>mar</v>
      </c>
      <c r="I268" s="14">
        <v>59</v>
      </c>
      <c r="J268" s="14">
        <v>100</v>
      </c>
      <c r="K268" s="55">
        <f t="shared" si="90"/>
        <v>0.59</v>
      </c>
      <c r="L268" s="15">
        <f t="shared" si="91"/>
        <v>5.8999999999999995</v>
      </c>
      <c r="M268" s="71"/>
      <c r="N268" s="24"/>
      <c r="O268" s="54" t="e">
        <f t="shared" si="86"/>
        <v>#DIV/0!</v>
      </c>
      <c r="P268" s="24"/>
      <c r="Q268" s="53">
        <f t="shared" si="87"/>
        <v>-1</v>
      </c>
      <c r="R268" s="75">
        <v>80</v>
      </c>
      <c r="S268" s="64">
        <v>0</v>
      </c>
      <c r="T268" s="58"/>
      <c r="V268" s="3">
        <f t="shared" si="88"/>
        <v>13</v>
      </c>
      <c r="W268" s="3">
        <v>3</v>
      </c>
      <c r="X268" s="16">
        <v>1</v>
      </c>
      <c r="Y268" s="18">
        <f t="shared" si="92"/>
        <v>59.630013000000005</v>
      </c>
      <c r="Z268" s="18">
        <f t="shared" si="93"/>
        <v>70.580013000000008</v>
      </c>
      <c r="AA268" s="18">
        <f t="shared" si="94"/>
        <v>82.380013000000005</v>
      </c>
      <c r="AB268" s="18">
        <f t="shared" si="95"/>
        <v>94.380013000000005</v>
      </c>
      <c r="AC268" s="18">
        <f t="shared" si="96"/>
        <v>139.22981300000001</v>
      </c>
      <c r="AD268" s="20"/>
    </row>
    <row r="269" spans="1:30">
      <c r="A269" s="11">
        <f t="shared" si="89"/>
        <v>42319</v>
      </c>
      <c r="B269" s="12" t="str">
        <f t="shared" si="79"/>
        <v>mer</v>
      </c>
      <c r="C269" s="12" t="e">
        <f t="shared" ca="1" si="80"/>
        <v>#NAME?</v>
      </c>
      <c r="D269" s="12">
        <f t="shared" si="81"/>
        <v>11</v>
      </c>
      <c r="E269" s="12">
        <f t="shared" si="82"/>
        <v>11</v>
      </c>
      <c r="F269" s="13">
        <f t="shared" si="83"/>
        <v>2015</v>
      </c>
      <c r="G269" s="11">
        <f t="shared" si="84"/>
        <v>41955</v>
      </c>
      <c r="H269" s="12" t="str">
        <f t="shared" si="85"/>
        <v>mer</v>
      </c>
      <c r="I269" s="14">
        <v>72</v>
      </c>
      <c r="J269" s="14">
        <v>100</v>
      </c>
      <c r="K269" s="55">
        <f t="shared" si="90"/>
        <v>0.72</v>
      </c>
      <c r="L269" s="15">
        <f t="shared" si="91"/>
        <v>7.1999999999999993</v>
      </c>
      <c r="M269" s="71"/>
      <c r="N269" s="24"/>
      <c r="O269" s="54" t="e">
        <f t="shared" si="86"/>
        <v>#DIV/0!</v>
      </c>
      <c r="P269" s="24"/>
      <c r="Q269" s="53">
        <f t="shared" si="87"/>
        <v>-1</v>
      </c>
      <c r="R269" s="75">
        <v>80</v>
      </c>
      <c r="S269" s="64">
        <v>0</v>
      </c>
      <c r="T269" s="58"/>
      <c r="V269" s="3">
        <f t="shared" si="88"/>
        <v>13</v>
      </c>
      <c r="W269" s="3">
        <v>3</v>
      </c>
      <c r="X269" s="16">
        <v>1</v>
      </c>
      <c r="Y269" s="18">
        <f t="shared" si="92"/>
        <v>56.935932000000001</v>
      </c>
      <c r="Z269" s="18">
        <f t="shared" si="93"/>
        <v>68.535932000000003</v>
      </c>
      <c r="AA269" s="18">
        <f t="shared" si="94"/>
        <v>82.935932000000008</v>
      </c>
      <c r="AB269" s="18">
        <f t="shared" si="95"/>
        <v>94.935932000000008</v>
      </c>
      <c r="AC269" s="18">
        <f t="shared" si="96"/>
        <v>140.854332</v>
      </c>
      <c r="AD269" s="20"/>
    </row>
    <row r="270" spans="1:30">
      <c r="A270" s="11">
        <f t="shared" si="89"/>
        <v>42320</v>
      </c>
      <c r="B270" s="12" t="str">
        <f t="shared" si="79"/>
        <v>gio</v>
      </c>
      <c r="C270" s="12" t="e">
        <f t="shared" ca="1" si="80"/>
        <v>#NAME?</v>
      </c>
      <c r="D270" s="12">
        <f t="shared" si="81"/>
        <v>12</v>
      </c>
      <c r="E270" s="12">
        <f t="shared" si="82"/>
        <v>11</v>
      </c>
      <c r="F270" s="13">
        <f t="shared" si="83"/>
        <v>2015</v>
      </c>
      <c r="G270" s="11">
        <f t="shared" si="84"/>
        <v>41956</v>
      </c>
      <c r="H270" s="12" t="str">
        <f t="shared" si="85"/>
        <v>gio</v>
      </c>
      <c r="I270" s="14">
        <v>99</v>
      </c>
      <c r="J270" s="14">
        <v>100</v>
      </c>
      <c r="K270" s="55">
        <f t="shared" si="90"/>
        <v>0.99</v>
      </c>
      <c r="L270" s="15">
        <f t="shared" si="91"/>
        <v>9.9</v>
      </c>
      <c r="M270" s="71"/>
      <c r="N270" s="24"/>
      <c r="O270" s="54" t="e">
        <f t="shared" si="86"/>
        <v>#DIV/0!</v>
      </c>
      <c r="P270" s="24"/>
      <c r="Q270" s="53">
        <f t="shared" si="87"/>
        <v>-1</v>
      </c>
      <c r="R270" s="75">
        <v>80</v>
      </c>
      <c r="S270" s="64">
        <v>0</v>
      </c>
      <c r="T270" s="58"/>
      <c r="V270" s="3">
        <f t="shared" si="88"/>
        <v>13</v>
      </c>
      <c r="W270" s="3">
        <v>3</v>
      </c>
      <c r="X270" s="16">
        <v>1</v>
      </c>
      <c r="Y270" s="18">
        <f t="shared" si="92"/>
        <v>48.395372999999999</v>
      </c>
      <c r="Z270" s="18">
        <f t="shared" si="93"/>
        <v>61.345372999999995</v>
      </c>
      <c r="AA270" s="18">
        <f t="shared" si="94"/>
        <v>81.145373000000006</v>
      </c>
      <c r="AB270" s="18">
        <f t="shared" si="95"/>
        <v>93.145373000000006</v>
      </c>
      <c r="AC270" s="18">
        <f t="shared" si="96"/>
        <v>141.28317300000001</v>
      </c>
      <c r="AD270" s="20"/>
    </row>
    <row r="271" spans="1:30">
      <c r="A271" s="11">
        <f t="shared" si="89"/>
        <v>42321</v>
      </c>
      <c r="B271" s="12" t="str">
        <f t="shared" si="79"/>
        <v>ven</v>
      </c>
      <c r="C271" s="12" t="e">
        <f t="shared" ca="1" si="80"/>
        <v>#NAME?</v>
      </c>
      <c r="D271" s="12">
        <f t="shared" si="81"/>
        <v>13</v>
      </c>
      <c r="E271" s="12">
        <f t="shared" si="82"/>
        <v>11</v>
      </c>
      <c r="F271" s="13">
        <f t="shared" si="83"/>
        <v>2015</v>
      </c>
      <c r="G271" s="11">
        <f t="shared" si="84"/>
        <v>41957</v>
      </c>
      <c r="H271" s="12" t="str">
        <f t="shared" si="85"/>
        <v>ven</v>
      </c>
      <c r="I271" s="14">
        <v>41</v>
      </c>
      <c r="J271" s="14">
        <v>100</v>
      </c>
      <c r="K271" s="55">
        <f t="shared" si="90"/>
        <v>0.41</v>
      </c>
      <c r="L271" s="15">
        <f t="shared" si="91"/>
        <v>4.0999999999999996</v>
      </c>
      <c r="M271" s="71"/>
      <c r="N271" s="24"/>
      <c r="O271" s="54" t="e">
        <f t="shared" si="86"/>
        <v>#DIV/0!</v>
      </c>
      <c r="P271" s="24"/>
      <c r="Q271" s="53">
        <f t="shared" si="87"/>
        <v>-1</v>
      </c>
      <c r="R271" s="75">
        <v>80</v>
      </c>
      <c r="S271" s="64">
        <v>0</v>
      </c>
      <c r="T271" s="58"/>
      <c r="V271" s="3">
        <f t="shared" si="88"/>
        <v>13</v>
      </c>
      <c r="W271" s="3">
        <v>3</v>
      </c>
      <c r="X271" s="16">
        <v>1</v>
      </c>
      <c r="Y271" s="18">
        <f t="shared" si="92"/>
        <v>61.838613000000002</v>
      </c>
      <c r="Z271" s="18">
        <f t="shared" si="93"/>
        <v>71.888613000000007</v>
      </c>
      <c r="AA271" s="18">
        <f t="shared" si="94"/>
        <v>80.088612999999995</v>
      </c>
      <c r="AB271" s="18">
        <f t="shared" si="95"/>
        <v>92.088612999999995</v>
      </c>
      <c r="AC271" s="18">
        <f t="shared" si="96"/>
        <v>135.45881299999999</v>
      </c>
      <c r="AD271" s="20"/>
    </row>
    <row r="272" spans="1:30">
      <c r="A272" s="11">
        <f t="shared" si="89"/>
        <v>42322</v>
      </c>
      <c r="B272" s="12" t="str">
        <f t="shared" si="79"/>
        <v>sab</v>
      </c>
      <c r="C272" s="12" t="e">
        <f t="shared" ca="1" si="80"/>
        <v>#NAME?</v>
      </c>
      <c r="D272" s="12">
        <f t="shared" si="81"/>
        <v>14</v>
      </c>
      <c r="E272" s="12">
        <f t="shared" si="82"/>
        <v>11</v>
      </c>
      <c r="F272" s="13">
        <f t="shared" si="83"/>
        <v>2015</v>
      </c>
      <c r="G272" s="11">
        <f t="shared" si="84"/>
        <v>41958</v>
      </c>
      <c r="H272" s="12" t="str">
        <f t="shared" si="85"/>
        <v>sab</v>
      </c>
      <c r="I272" s="14">
        <v>40</v>
      </c>
      <c r="J272" s="14">
        <v>100</v>
      </c>
      <c r="K272" s="55">
        <f t="shared" si="90"/>
        <v>0.4</v>
      </c>
      <c r="L272" s="15">
        <f t="shared" si="91"/>
        <v>4</v>
      </c>
      <c r="M272" s="71"/>
      <c r="N272" s="24"/>
      <c r="O272" s="54" t="e">
        <f t="shared" si="86"/>
        <v>#DIV/0!</v>
      </c>
      <c r="P272" s="24"/>
      <c r="Q272" s="53">
        <f t="shared" si="87"/>
        <v>-1</v>
      </c>
      <c r="R272" s="75">
        <v>80</v>
      </c>
      <c r="S272" s="64">
        <v>0</v>
      </c>
      <c r="T272" s="58"/>
      <c r="V272" s="3">
        <f t="shared" si="88"/>
        <v>13</v>
      </c>
      <c r="W272" s="3">
        <v>3</v>
      </c>
      <c r="X272" s="16">
        <v>1</v>
      </c>
      <c r="Y272" s="18">
        <f t="shared" si="92"/>
        <v>61.909500000000001</v>
      </c>
      <c r="Z272" s="18">
        <f t="shared" si="93"/>
        <v>71.909499999999994</v>
      </c>
      <c r="AA272" s="18">
        <f t="shared" si="94"/>
        <v>79.909500000000008</v>
      </c>
      <c r="AB272" s="18">
        <f t="shared" si="95"/>
        <v>91.909500000000008</v>
      </c>
      <c r="AC272" s="18">
        <f t="shared" si="96"/>
        <v>135.19749999999999</v>
      </c>
      <c r="AD272" s="20"/>
    </row>
    <row r="273" spans="1:30">
      <c r="A273" s="11">
        <f t="shared" si="89"/>
        <v>42323</v>
      </c>
      <c r="B273" s="12" t="str">
        <f t="shared" si="79"/>
        <v>dom</v>
      </c>
      <c r="C273" s="12" t="e">
        <f t="shared" ca="1" si="80"/>
        <v>#NAME?</v>
      </c>
      <c r="D273" s="12">
        <f t="shared" si="81"/>
        <v>15</v>
      </c>
      <c r="E273" s="12">
        <f t="shared" si="82"/>
        <v>11</v>
      </c>
      <c r="F273" s="13">
        <f t="shared" si="83"/>
        <v>2015</v>
      </c>
      <c r="G273" s="11">
        <f t="shared" si="84"/>
        <v>41959</v>
      </c>
      <c r="H273" s="12" t="str">
        <f t="shared" si="85"/>
        <v>dom</v>
      </c>
      <c r="I273" s="14">
        <v>40</v>
      </c>
      <c r="J273" s="14">
        <v>100</v>
      </c>
      <c r="K273" s="55">
        <f t="shared" si="90"/>
        <v>0.4</v>
      </c>
      <c r="L273" s="15">
        <f t="shared" si="91"/>
        <v>4</v>
      </c>
      <c r="M273" s="71"/>
      <c r="N273" s="24"/>
      <c r="O273" s="54" t="e">
        <f t="shared" si="86"/>
        <v>#DIV/0!</v>
      </c>
      <c r="P273" s="24"/>
      <c r="Q273" s="53">
        <f t="shared" si="87"/>
        <v>-1</v>
      </c>
      <c r="R273" s="75">
        <v>80</v>
      </c>
      <c r="S273" s="64">
        <v>0</v>
      </c>
      <c r="T273" s="58"/>
      <c r="V273" s="3">
        <f t="shared" si="88"/>
        <v>13</v>
      </c>
      <c r="W273" s="3">
        <v>3</v>
      </c>
      <c r="X273" s="16">
        <v>1</v>
      </c>
      <c r="Y273" s="18">
        <f t="shared" si="92"/>
        <v>61.909500000000001</v>
      </c>
      <c r="Z273" s="18">
        <f t="shared" si="93"/>
        <v>71.909499999999994</v>
      </c>
      <c r="AA273" s="18">
        <f t="shared" si="94"/>
        <v>79.909500000000008</v>
      </c>
      <c r="AB273" s="18">
        <f t="shared" si="95"/>
        <v>91.909500000000008</v>
      </c>
      <c r="AC273" s="18">
        <f t="shared" si="96"/>
        <v>135.19749999999999</v>
      </c>
      <c r="AD273" s="20"/>
    </row>
    <row r="274" spans="1:30">
      <c r="A274" s="11">
        <f t="shared" si="89"/>
        <v>42324</v>
      </c>
      <c r="B274" s="12" t="str">
        <f t="shared" si="79"/>
        <v>lun</v>
      </c>
      <c r="C274" s="12" t="e">
        <f t="shared" ca="1" si="80"/>
        <v>#NAME?</v>
      </c>
      <c r="D274" s="12">
        <f t="shared" si="81"/>
        <v>16</v>
      </c>
      <c r="E274" s="12">
        <f t="shared" si="82"/>
        <v>11</v>
      </c>
      <c r="F274" s="13">
        <f t="shared" si="83"/>
        <v>2015</v>
      </c>
      <c r="G274" s="11">
        <f t="shared" si="84"/>
        <v>41960</v>
      </c>
      <c r="H274" s="12" t="str">
        <f t="shared" si="85"/>
        <v>lun</v>
      </c>
      <c r="I274" s="14">
        <v>80</v>
      </c>
      <c r="J274" s="14">
        <v>100</v>
      </c>
      <c r="K274" s="55">
        <f t="shared" si="90"/>
        <v>0.8</v>
      </c>
      <c r="L274" s="15">
        <f t="shared" si="91"/>
        <v>8</v>
      </c>
      <c r="M274" s="71"/>
      <c r="N274" s="24"/>
      <c r="O274" s="54" t="e">
        <f t="shared" si="86"/>
        <v>#DIV/0!</v>
      </c>
      <c r="P274" s="24"/>
      <c r="Q274" s="53">
        <f t="shared" si="87"/>
        <v>-1</v>
      </c>
      <c r="R274" s="75">
        <v>80</v>
      </c>
      <c r="S274" s="64">
        <v>0</v>
      </c>
      <c r="T274" s="58"/>
      <c r="V274" s="3">
        <f t="shared" si="88"/>
        <v>13</v>
      </c>
      <c r="W274" s="3">
        <v>3</v>
      </c>
      <c r="X274" s="16">
        <v>1</v>
      </c>
      <c r="Y274" s="18">
        <f t="shared" si="92"/>
        <v>54.819900000000004</v>
      </c>
      <c r="Z274" s="18">
        <f t="shared" si="93"/>
        <v>66.819900000000004</v>
      </c>
      <c r="AA274" s="18">
        <f t="shared" si="94"/>
        <v>82.819900000000004</v>
      </c>
      <c r="AB274" s="18">
        <f t="shared" si="95"/>
        <v>94.819900000000004</v>
      </c>
      <c r="AC274" s="18">
        <f t="shared" si="96"/>
        <v>141.39590000000001</v>
      </c>
      <c r="AD274" s="20"/>
    </row>
    <row r="275" spans="1:30">
      <c r="A275" s="11">
        <f t="shared" si="89"/>
        <v>42325</v>
      </c>
      <c r="B275" s="12" t="str">
        <f t="shared" si="79"/>
        <v>mar</v>
      </c>
      <c r="C275" s="12" t="e">
        <f t="shared" ca="1" si="80"/>
        <v>#NAME?</v>
      </c>
      <c r="D275" s="12">
        <f t="shared" si="81"/>
        <v>17</v>
      </c>
      <c r="E275" s="12">
        <f t="shared" si="82"/>
        <v>11</v>
      </c>
      <c r="F275" s="13">
        <f t="shared" si="83"/>
        <v>2015</v>
      </c>
      <c r="G275" s="11">
        <f t="shared" si="84"/>
        <v>41961</v>
      </c>
      <c r="H275" s="12" t="str">
        <f t="shared" si="85"/>
        <v>mar</v>
      </c>
      <c r="I275" s="14">
        <v>85</v>
      </c>
      <c r="J275" s="14">
        <v>100</v>
      </c>
      <c r="K275" s="55">
        <f t="shared" si="90"/>
        <v>0.85</v>
      </c>
      <c r="L275" s="15">
        <f t="shared" si="91"/>
        <v>8.5</v>
      </c>
      <c r="M275" s="71"/>
      <c r="N275" s="24"/>
      <c r="O275" s="54" t="e">
        <f t="shared" si="86"/>
        <v>#DIV/0!</v>
      </c>
      <c r="P275" s="24"/>
      <c r="Q275" s="53">
        <f t="shared" si="87"/>
        <v>-1</v>
      </c>
      <c r="R275" s="75">
        <v>80</v>
      </c>
      <c r="S275" s="64">
        <v>0</v>
      </c>
      <c r="T275" s="58"/>
      <c r="V275" s="3">
        <f t="shared" si="88"/>
        <v>13</v>
      </c>
      <c r="W275" s="3">
        <v>3</v>
      </c>
      <c r="X275" s="16">
        <v>1</v>
      </c>
      <c r="Y275" s="18">
        <f t="shared" si="92"/>
        <v>53.320125000000004</v>
      </c>
      <c r="Z275" s="18">
        <f t="shared" si="93"/>
        <v>65.570125000000004</v>
      </c>
      <c r="AA275" s="18">
        <f t="shared" si="94"/>
        <v>82.570125000000004</v>
      </c>
      <c r="AB275" s="18">
        <f t="shared" si="95"/>
        <v>94.570125000000004</v>
      </c>
      <c r="AC275" s="18">
        <f t="shared" si="96"/>
        <v>141.55712500000001</v>
      </c>
      <c r="AD275" s="20"/>
    </row>
    <row r="276" spans="1:30">
      <c r="A276" s="11">
        <f t="shared" si="89"/>
        <v>42326</v>
      </c>
      <c r="B276" s="12" t="str">
        <f t="shared" si="79"/>
        <v>mer</v>
      </c>
      <c r="C276" s="12" t="e">
        <f t="shared" ca="1" si="80"/>
        <v>#NAME?</v>
      </c>
      <c r="D276" s="12">
        <f t="shared" si="81"/>
        <v>18</v>
      </c>
      <c r="E276" s="12">
        <f t="shared" si="82"/>
        <v>11</v>
      </c>
      <c r="F276" s="13">
        <f t="shared" si="83"/>
        <v>2015</v>
      </c>
      <c r="G276" s="11">
        <f t="shared" si="84"/>
        <v>41962</v>
      </c>
      <c r="H276" s="12" t="str">
        <f t="shared" si="85"/>
        <v>mer</v>
      </c>
      <c r="I276" s="14">
        <v>82</v>
      </c>
      <c r="J276" s="14">
        <v>100</v>
      </c>
      <c r="K276" s="55">
        <f t="shared" si="90"/>
        <v>0.82</v>
      </c>
      <c r="L276" s="15">
        <f t="shared" si="91"/>
        <v>8.1999999999999993</v>
      </c>
      <c r="M276" s="71"/>
      <c r="N276" s="24"/>
      <c r="O276" s="54" t="e">
        <f t="shared" si="86"/>
        <v>#DIV/0!</v>
      </c>
      <c r="P276" s="24"/>
      <c r="Q276" s="53">
        <f t="shared" si="87"/>
        <v>-1</v>
      </c>
      <c r="R276" s="75">
        <v>80</v>
      </c>
      <c r="S276" s="64">
        <v>0</v>
      </c>
      <c r="T276" s="58"/>
      <c r="V276" s="3">
        <f t="shared" si="88"/>
        <v>13</v>
      </c>
      <c r="W276" s="3">
        <v>3</v>
      </c>
      <c r="X276" s="16">
        <v>1</v>
      </c>
      <c r="Y276" s="18">
        <f t="shared" si="92"/>
        <v>54.236352000000004</v>
      </c>
      <c r="Z276" s="18">
        <f t="shared" si="93"/>
        <v>66.336352000000005</v>
      </c>
      <c r="AA276" s="18">
        <f t="shared" si="94"/>
        <v>82.736351999999997</v>
      </c>
      <c r="AB276" s="18">
        <f t="shared" si="95"/>
        <v>94.736351999999997</v>
      </c>
      <c r="AC276" s="18">
        <f t="shared" si="96"/>
        <v>141.476752</v>
      </c>
      <c r="AD276" s="20"/>
    </row>
    <row r="277" spans="1:30">
      <c r="A277" s="11">
        <f t="shared" si="89"/>
        <v>42327</v>
      </c>
      <c r="B277" s="12" t="str">
        <f t="shared" si="79"/>
        <v>gio</v>
      </c>
      <c r="C277" s="12" t="e">
        <f t="shared" ca="1" si="80"/>
        <v>#NAME?</v>
      </c>
      <c r="D277" s="12">
        <f t="shared" si="81"/>
        <v>19</v>
      </c>
      <c r="E277" s="12">
        <f t="shared" si="82"/>
        <v>11</v>
      </c>
      <c r="F277" s="13">
        <f t="shared" si="83"/>
        <v>2015</v>
      </c>
      <c r="G277" s="11">
        <f t="shared" si="84"/>
        <v>41963</v>
      </c>
      <c r="H277" s="12" t="str">
        <f t="shared" si="85"/>
        <v>gio</v>
      </c>
      <c r="I277" s="14">
        <v>85</v>
      </c>
      <c r="J277" s="14">
        <v>100</v>
      </c>
      <c r="K277" s="55">
        <f t="shared" si="90"/>
        <v>0.85</v>
      </c>
      <c r="L277" s="15">
        <f t="shared" si="91"/>
        <v>8.5</v>
      </c>
      <c r="M277" s="71"/>
      <c r="N277" s="24"/>
      <c r="O277" s="54" t="e">
        <f t="shared" si="86"/>
        <v>#DIV/0!</v>
      </c>
      <c r="P277" s="24"/>
      <c r="Q277" s="53">
        <f t="shared" si="87"/>
        <v>-1</v>
      </c>
      <c r="R277" s="75">
        <v>80</v>
      </c>
      <c r="S277" s="64">
        <v>0</v>
      </c>
      <c r="T277" s="58"/>
      <c r="V277" s="3">
        <f t="shared" si="88"/>
        <v>13</v>
      </c>
      <c r="W277" s="3">
        <v>3</v>
      </c>
      <c r="X277" s="16">
        <v>1</v>
      </c>
      <c r="Y277" s="18">
        <f t="shared" si="92"/>
        <v>53.320125000000004</v>
      </c>
      <c r="Z277" s="18">
        <f t="shared" si="93"/>
        <v>65.570125000000004</v>
      </c>
      <c r="AA277" s="18">
        <f t="shared" si="94"/>
        <v>82.570125000000004</v>
      </c>
      <c r="AB277" s="18">
        <f t="shared" si="95"/>
        <v>94.570125000000004</v>
      </c>
      <c r="AC277" s="18">
        <f t="shared" si="96"/>
        <v>141.55712500000001</v>
      </c>
      <c r="AD277" s="20"/>
    </row>
    <row r="278" spans="1:30">
      <c r="A278" s="11">
        <f t="shared" si="89"/>
        <v>42328</v>
      </c>
      <c r="B278" s="12" t="str">
        <f t="shared" si="79"/>
        <v>ven</v>
      </c>
      <c r="C278" s="12" t="e">
        <f t="shared" ca="1" si="80"/>
        <v>#NAME?</v>
      </c>
      <c r="D278" s="12">
        <f t="shared" si="81"/>
        <v>20</v>
      </c>
      <c r="E278" s="12">
        <f t="shared" si="82"/>
        <v>11</v>
      </c>
      <c r="F278" s="13">
        <f t="shared" si="83"/>
        <v>2015</v>
      </c>
      <c r="G278" s="11">
        <f t="shared" si="84"/>
        <v>41964</v>
      </c>
      <c r="H278" s="12" t="str">
        <f t="shared" si="85"/>
        <v>ven</v>
      </c>
      <c r="I278" s="14">
        <v>29</v>
      </c>
      <c r="J278" s="14">
        <v>100</v>
      </c>
      <c r="K278" s="55">
        <f t="shared" si="90"/>
        <v>0.28999999999999998</v>
      </c>
      <c r="L278" s="15">
        <f t="shared" si="91"/>
        <v>2.9</v>
      </c>
      <c r="M278" s="71"/>
      <c r="N278" s="24"/>
      <c r="O278" s="54" t="e">
        <f t="shared" si="86"/>
        <v>#DIV/0!</v>
      </c>
      <c r="P278" s="24"/>
      <c r="Q278" s="53">
        <f t="shared" si="87"/>
        <v>-1</v>
      </c>
      <c r="R278" s="75">
        <v>80</v>
      </c>
      <c r="S278" s="64">
        <v>0</v>
      </c>
      <c r="T278" s="58"/>
      <c r="V278" s="3">
        <f t="shared" si="88"/>
        <v>13</v>
      </c>
      <c r="W278" s="3">
        <v>3</v>
      </c>
      <c r="X278" s="16">
        <v>1</v>
      </c>
      <c r="Y278" s="18">
        <f t="shared" si="92"/>
        <v>62.329293</v>
      </c>
      <c r="Z278" s="18">
        <f t="shared" si="93"/>
        <v>71.779292999999996</v>
      </c>
      <c r="AA278" s="18">
        <f t="shared" si="94"/>
        <v>77.579293000000007</v>
      </c>
      <c r="AB278" s="18">
        <f t="shared" si="95"/>
        <v>89.579293000000007</v>
      </c>
      <c r="AC278" s="18">
        <f t="shared" si="96"/>
        <v>131.96309300000001</v>
      </c>
      <c r="AD278" s="20"/>
    </row>
    <row r="279" spans="1:30">
      <c r="A279" s="11">
        <f t="shared" si="89"/>
        <v>42329</v>
      </c>
      <c r="B279" s="12" t="str">
        <f t="shared" si="79"/>
        <v>sab</v>
      </c>
      <c r="C279" s="12" t="e">
        <f t="shared" ca="1" si="80"/>
        <v>#NAME?</v>
      </c>
      <c r="D279" s="12">
        <f t="shared" si="81"/>
        <v>21</v>
      </c>
      <c r="E279" s="12">
        <f t="shared" si="82"/>
        <v>11</v>
      </c>
      <c r="F279" s="13">
        <f t="shared" si="83"/>
        <v>2015</v>
      </c>
      <c r="G279" s="11">
        <f t="shared" si="84"/>
        <v>41965</v>
      </c>
      <c r="H279" s="12" t="str">
        <f t="shared" si="85"/>
        <v>sab</v>
      </c>
      <c r="I279" s="14">
        <v>34</v>
      </c>
      <c r="J279" s="14">
        <v>100</v>
      </c>
      <c r="K279" s="55">
        <f t="shared" si="90"/>
        <v>0.34</v>
      </c>
      <c r="L279" s="15">
        <f t="shared" si="91"/>
        <v>3.4000000000000004</v>
      </c>
      <c r="M279" s="71"/>
      <c r="N279" s="24"/>
      <c r="O279" s="54" t="e">
        <f t="shared" si="86"/>
        <v>#DIV/0!</v>
      </c>
      <c r="P279" s="24"/>
      <c r="Q279" s="53">
        <f t="shared" si="87"/>
        <v>-1</v>
      </c>
      <c r="R279" s="75">
        <v>80</v>
      </c>
      <c r="S279" s="64">
        <v>0</v>
      </c>
      <c r="T279" s="58"/>
      <c r="V279" s="3">
        <f t="shared" si="88"/>
        <v>13</v>
      </c>
      <c r="W279" s="3">
        <v>3</v>
      </c>
      <c r="X279" s="16">
        <v>1</v>
      </c>
      <c r="Y279" s="18">
        <f t="shared" si="92"/>
        <v>62.220287999999996</v>
      </c>
      <c r="Z279" s="18">
        <f t="shared" si="93"/>
        <v>71.920287999999999</v>
      </c>
      <c r="AA279" s="18">
        <f t="shared" si="94"/>
        <v>78.720287999999996</v>
      </c>
      <c r="AB279" s="18">
        <f t="shared" si="95"/>
        <v>90.720287999999996</v>
      </c>
      <c r="AC279" s="18">
        <f t="shared" si="96"/>
        <v>133.51508799999999</v>
      </c>
      <c r="AD279" s="20"/>
    </row>
    <row r="280" spans="1:30">
      <c r="A280" s="11">
        <f t="shared" si="89"/>
        <v>42330</v>
      </c>
      <c r="B280" s="12" t="str">
        <f t="shared" si="79"/>
        <v>dom</v>
      </c>
      <c r="C280" s="12" t="e">
        <f t="shared" ca="1" si="80"/>
        <v>#NAME?</v>
      </c>
      <c r="D280" s="12">
        <f t="shared" si="81"/>
        <v>22</v>
      </c>
      <c r="E280" s="12">
        <f t="shared" si="82"/>
        <v>11</v>
      </c>
      <c r="F280" s="13">
        <f t="shared" si="83"/>
        <v>2015</v>
      </c>
      <c r="G280" s="11">
        <f t="shared" si="84"/>
        <v>41966</v>
      </c>
      <c r="H280" s="12" t="str">
        <f t="shared" si="85"/>
        <v>dom</v>
      </c>
      <c r="I280" s="14">
        <v>26</v>
      </c>
      <c r="J280" s="14">
        <v>100</v>
      </c>
      <c r="K280" s="55">
        <f t="shared" si="90"/>
        <v>0.26</v>
      </c>
      <c r="L280" s="15">
        <f t="shared" si="91"/>
        <v>2.6</v>
      </c>
      <c r="M280" s="71"/>
      <c r="N280" s="24"/>
      <c r="O280" s="54" t="e">
        <f t="shared" si="86"/>
        <v>#DIV/0!</v>
      </c>
      <c r="P280" s="24"/>
      <c r="Q280" s="53">
        <f t="shared" si="87"/>
        <v>-1</v>
      </c>
      <c r="R280" s="75">
        <v>80</v>
      </c>
      <c r="S280" s="64">
        <v>0</v>
      </c>
      <c r="T280" s="58"/>
      <c r="V280" s="3">
        <f t="shared" si="88"/>
        <v>13</v>
      </c>
      <c r="W280" s="3">
        <v>3</v>
      </c>
      <c r="X280" s="16">
        <v>1</v>
      </c>
      <c r="Y280" s="18">
        <f t="shared" si="92"/>
        <v>62.329248</v>
      </c>
      <c r="Z280" s="18">
        <f t="shared" si="93"/>
        <v>71.629248000000004</v>
      </c>
      <c r="AA280" s="18">
        <f t="shared" si="94"/>
        <v>76.829248000000007</v>
      </c>
      <c r="AB280" s="18">
        <f t="shared" si="95"/>
        <v>88.829248000000007</v>
      </c>
      <c r="AC280" s="18">
        <f t="shared" si="96"/>
        <v>130.96644800000001</v>
      </c>
      <c r="AD280" s="20"/>
    </row>
    <row r="281" spans="1:30">
      <c r="A281" s="11">
        <f t="shared" si="89"/>
        <v>42331</v>
      </c>
      <c r="B281" s="12" t="str">
        <f t="shared" si="79"/>
        <v>lun</v>
      </c>
      <c r="C281" s="12" t="e">
        <f t="shared" ca="1" si="80"/>
        <v>#NAME?</v>
      </c>
      <c r="D281" s="12">
        <f t="shared" si="81"/>
        <v>23</v>
      </c>
      <c r="E281" s="12">
        <f t="shared" si="82"/>
        <v>11</v>
      </c>
      <c r="F281" s="13">
        <f t="shared" si="83"/>
        <v>2015</v>
      </c>
      <c r="G281" s="11">
        <f t="shared" si="84"/>
        <v>41967</v>
      </c>
      <c r="H281" s="12" t="str">
        <f t="shared" si="85"/>
        <v>lun</v>
      </c>
      <c r="I281" s="14">
        <v>71</v>
      </c>
      <c r="J281" s="14">
        <v>100</v>
      </c>
      <c r="K281" s="55">
        <f t="shared" si="90"/>
        <v>0.71</v>
      </c>
      <c r="L281" s="15">
        <f t="shared" si="91"/>
        <v>7.1</v>
      </c>
      <c r="M281" s="71"/>
      <c r="N281" s="24"/>
      <c r="O281" s="54" t="e">
        <f t="shared" si="86"/>
        <v>#DIV/0!</v>
      </c>
      <c r="P281" s="24"/>
      <c r="Q281" s="53">
        <f t="shared" si="87"/>
        <v>-1</v>
      </c>
      <c r="R281" s="75">
        <v>80</v>
      </c>
      <c r="S281" s="64">
        <v>0</v>
      </c>
      <c r="T281" s="58"/>
      <c r="V281" s="3">
        <f t="shared" si="88"/>
        <v>13</v>
      </c>
      <c r="W281" s="3">
        <v>3</v>
      </c>
      <c r="X281" s="16">
        <v>1</v>
      </c>
      <c r="Y281" s="18">
        <f t="shared" si="92"/>
        <v>57.175893000000002</v>
      </c>
      <c r="Z281" s="18">
        <f t="shared" si="93"/>
        <v>68.725892999999999</v>
      </c>
      <c r="AA281" s="18">
        <f t="shared" si="94"/>
        <v>82.925893000000002</v>
      </c>
      <c r="AB281" s="18">
        <f t="shared" si="95"/>
        <v>94.925893000000002</v>
      </c>
      <c r="AC281" s="18">
        <f t="shared" si="96"/>
        <v>140.76209299999999</v>
      </c>
      <c r="AD281" s="20"/>
    </row>
    <row r="282" spans="1:30">
      <c r="A282" s="11">
        <f t="shared" si="89"/>
        <v>42332</v>
      </c>
      <c r="B282" s="12" t="str">
        <f t="shared" si="79"/>
        <v>mar</v>
      </c>
      <c r="C282" s="12" t="e">
        <f t="shared" ca="1" si="80"/>
        <v>#NAME?</v>
      </c>
      <c r="D282" s="12">
        <f t="shared" si="81"/>
        <v>24</v>
      </c>
      <c r="E282" s="12">
        <f t="shared" si="82"/>
        <v>11</v>
      </c>
      <c r="F282" s="13">
        <f t="shared" si="83"/>
        <v>2015</v>
      </c>
      <c r="G282" s="11">
        <f t="shared" si="84"/>
        <v>41968</v>
      </c>
      <c r="H282" s="12" t="str">
        <f t="shared" si="85"/>
        <v>mar</v>
      </c>
      <c r="I282" s="14">
        <v>78</v>
      </c>
      <c r="J282" s="14">
        <v>100</v>
      </c>
      <c r="K282" s="55">
        <f t="shared" si="90"/>
        <v>0.78</v>
      </c>
      <c r="L282" s="15">
        <f t="shared" si="91"/>
        <v>7.8000000000000007</v>
      </c>
      <c r="M282" s="71"/>
      <c r="N282" s="24"/>
      <c r="O282" s="54" t="e">
        <f t="shared" si="86"/>
        <v>#DIV/0!</v>
      </c>
      <c r="P282" s="24"/>
      <c r="Q282" s="53">
        <f t="shared" si="87"/>
        <v>-1</v>
      </c>
      <c r="R282" s="75">
        <v>80</v>
      </c>
      <c r="S282" s="64">
        <v>0</v>
      </c>
      <c r="T282" s="58"/>
      <c r="V282" s="3">
        <f t="shared" si="88"/>
        <v>13</v>
      </c>
      <c r="W282" s="3">
        <v>3</v>
      </c>
      <c r="X282" s="16">
        <v>1</v>
      </c>
      <c r="Y282" s="18">
        <f t="shared" si="92"/>
        <v>55.381631999999996</v>
      </c>
      <c r="Z282" s="18">
        <f t="shared" si="93"/>
        <v>67.281632000000002</v>
      </c>
      <c r="AA282" s="18">
        <f t="shared" si="94"/>
        <v>82.881631999999996</v>
      </c>
      <c r="AB282" s="18">
        <f t="shared" si="95"/>
        <v>94.881631999999996</v>
      </c>
      <c r="AC282" s="18">
        <f t="shared" si="96"/>
        <v>141.29323199999999</v>
      </c>
      <c r="AD282" s="20"/>
    </row>
    <row r="283" spans="1:30">
      <c r="A283" s="11">
        <f t="shared" si="89"/>
        <v>42333</v>
      </c>
      <c r="B283" s="12" t="str">
        <f t="shared" si="79"/>
        <v>mer</v>
      </c>
      <c r="C283" s="12" t="e">
        <f t="shared" ca="1" si="80"/>
        <v>#NAME?</v>
      </c>
      <c r="D283" s="12">
        <f t="shared" si="81"/>
        <v>25</v>
      </c>
      <c r="E283" s="12">
        <f t="shared" si="82"/>
        <v>11</v>
      </c>
      <c r="F283" s="13">
        <f t="shared" si="83"/>
        <v>2015</v>
      </c>
      <c r="G283" s="11">
        <f t="shared" si="84"/>
        <v>41969</v>
      </c>
      <c r="H283" s="12" t="str">
        <f t="shared" si="85"/>
        <v>mer</v>
      </c>
      <c r="I283" s="14">
        <v>78</v>
      </c>
      <c r="J283" s="14">
        <v>100</v>
      </c>
      <c r="K283" s="55">
        <f t="shared" si="90"/>
        <v>0.78</v>
      </c>
      <c r="L283" s="15">
        <f t="shared" si="91"/>
        <v>7.8000000000000007</v>
      </c>
      <c r="M283" s="71"/>
      <c r="N283" s="24"/>
      <c r="O283" s="54" t="e">
        <f t="shared" si="86"/>
        <v>#DIV/0!</v>
      </c>
      <c r="P283" s="24"/>
      <c r="Q283" s="53">
        <f t="shared" si="87"/>
        <v>-1</v>
      </c>
      <c r="R283" s="75">
        <v>80</v>
      </c>
      <c r="S283" s="64">
        <v>0</v>
      </c>
      <c r="T283" s="58"/>
      <c r="V283" s="3">
        <f t="shared" si="88"/>
        <v>13</v>
      </c>
      <c r="W283" s="3">
        <v>3</v>
      </c>
      <c r="X283" s="16">
        <v>1</v>
      </c>
      <c r="Y283" s="18">
        <f t="shared" si="92"/>
        <v>55.381631999999996</v>
      </c>
      <c r="Z283" s="18">
        <f t="shared" si="93"/>
        <v>67.281632000000002</v>
      </c>
      <c r="AA283" s="18">
        <f t="shared" si="94"/>
        <v>82.881631999999996</v>
      </c>
      <c r="AB283" s="18">
        <f t="shared" si="95"/>
        <v>94.881631999999996</v>
      </c>
      <c r="AC283" s="18">
        <f t="shared" si="96"/>
        <v>141.29323199999999</v>
      </c>
      <c r="AD283" s="20"/>
    </row>
    <row r="284" spans="1:30">
      <c r="A284" s="11">
        <f t="shared" si="89"/>
        <v>42334</v>
      </c>
      <c r="B284" s="12" t="str">
        <f t="shared" si="79"/>
        <v>gio</v>
      </c>
      <c r="C284" s="12" t="e">
        <f t="shared" ca="1" si="80"/>
        <v>#NAME?</v>
      </c>
      <c r="D284" s="12">
        <f t="shared" si="81"/>
        <v>26</v>
      </c>
      <c r="E284" s="12">
        <f t="shared" si="82"/>
        <v>11</v>
      </c>
      <c r="F284" s="13">
        <f t="shared" si="83"/>
        <v>2015</v>
      </c>
      <c r="G284" s="11">
        <f t="shared" si="84"/>
        <v>41970</v>
      </c>
      <c r="H284" s="12" t="str">
        <f t="shared" si="85"/>
        <v>gio</v>
      </c>
      <c r="I284" s="14">
        <v>69</v>
      </c>
      <c r="J284" s="14">
        <v>100</v>
      </c>
      <c r="K284" s="55">
        <f t="shared" si="90"/>
        <v>0.69</v>
      </c>
      <c r="L284" s="15">
        <f t="shared" si="91"/>
        <v>6.8999999999999995</v>
      </c>
      <c r="M284" s="71"/>
      <c r="N284" s="24"/>
      <c r="O284" s="54" t="e">
        <f t="shared" si="86"/>
        <v>#DIV/0!</v>
      </c>
      <c r="P284" s="24"/>
      <c r="Q284" s="53">
        <f t="shared" si="87"/>
        <v>-1</v>
      </c>
      <c r="R284" s="75">
        <v>80</v>
      </c>
      <c r="S284" s="64">
        <v>0</v>
      </c>
      <c r="T284" s="58"/>
      <c r="V284" s="3">
        <f t="shared" si="88"/>
        <v>13</v>
      </c>
      <c r="W284" s="3">
        <v>3</v>
      </c>
      <c r="X284" s="16">
        <v>1</v>
      </c>
      <c r="Y284" s="18">
        <f t="shared" si="92"/>
        <v>57.639453000000003</v>
      </c>
      <c r="Z284" s="18">
        <f t="shared" si="93"/>
        <v>69.089453000000006</v>
      </c>
      <c r="AA284" s="18">
        <f t="shared" si="94"/>
        <v>82.889453000000003</v>
      </c>
      <c r="AB284" s="18">
        <f t="shared" si="95"/>
        <v>94.889453000000003</v>
      </c>
      <c r="AC284" s="18">
        <f t="shared" si="96"/>
        <v>140.56125299999999</v>
      </c>
      <c r="AD284" s="20"/>
    </row>
    <row r="285" spans="1:30">
      <c r="A285" s="11">
        <f t="shared" si="89"/>
        <v>42335</v>
      </c>
      <c r="B285" s="12" t="str">
        <f t="shared" si="79"/>
        <v>ven</v>
      </c>
      <c r="C285" s="12" t="e">
        <f t="shared" ca="1" si="80"/>
        <v>#NAME?</v>
      </c>
      <c r="D285" s="12">
        <f t="shared" si="81"/>
        <v>27</v>
      </c>
      <c r="E285" s="12">
        <f t="shared" si="82"/>
        <v>11</v>
      </c>
      <c r="F285" s="13">
        <f t="shared" si="83"/>
        <v>2015</v>
      </c>
      <c r="G285" s="11">
        <f t="shared" si="84"/>
        <v>41971</v>
      </c>
      <c r="H285" s="12" t="str">
        <f t="shared" si="85"/>
        <v>ven</v>
      </c>
      <c r="I285" s="14">
        <v>36</v>
      </c>
      <c r="J285" s="14">
        <v>100</v>
      </c>
      <c r="K285" s="55">
        <f t="shared" si="90"/>
        <v>0.36</v>
      </c>
      <c r="L285" s="15">
        <f t="shared" si="91"/>
        <v>3.5999999999999996</v>
      </c>
      <c r="M285" s="71"/>
      <c r="N285" s="24"/>
      <c r="O285" s="54" t="e">
        <f t="shared" si="86"/>
        <v>#DIV/0!</v>
      </c>
      <c r="P285" s="24"/>
      <c r="Q285" s="53">
        <f t="shared" si="87"/>
        <v>-1</v>
      </c>
      <c r="R285" s="75">
        <v>80</v>
      </c>
      <c r="S285" s="64">
        <v>0</v>
      </c>
      <c r="T285" s="58"/>
      <c r="V285" s="3">
        <f t="shared" si="88"/>
        <v>13</v>
      </c>
      <c r="W285" s="3">
        <v>3</v>
      </c>
      <c r="X285" s="16">
        <v>1</v>
      </c>
      <c r="Y285" s="18">
        <f t="shared" si="92"/>
        <v>62.138508000000002</v>
      </c>
      <c r="Z285" s="18">
        <f t="shared" si="93"/>
        <v>71.938507999999999</v>
      </c>
      <c r="AA285" s="18">
        <f t="shared" si="94"/>
        <v>79.138508000000002</v>
      </c>
      <c r="AB285" s="18">
        <f t="shared" si="95"/>
        <v>91.138508000000002</v>
      </c>
      <c r="AC285" s="18">
        <f t="shared" si="96"/>
        <v>134.09770800000001</v>
      </c>
      <c r="AD285" s="20"/>
    </row>
    <row r="286" spans="1:30">
      <c r="A286" s="11">
        <f t="shared" si="89"/>
        <v>42336</v>
      </c>
      <c r="B286" s="12" t="str">
        <f t="shared" si="79"/>
        <v>sab</v>
      </c>
      <c r="C286" s="12" t="e">
        <f t="shared" ca="1" si="80"/>
        <v>#NAME?</v>
      </c>
      <c r="D286" s="12">
        <f t="shared" si="81"/>
        <v>28</v>
      </c>
      <c r="E286" s="12">
        <f t="shared" si="82"/>
        <v>11</v>
      </c>
      <c r="F286" s="13">
        <f t="shared" si="83"/>
        <v>2015</v>
      </c>
      <c r="G286" s="11">
        <f t="shared" si="84"/>
        <v>41972</v>
      </c>
      <c r="H286" s="12" t="str">
        <f t="shared" si="85"/>
        <v>sab</v>
      </c>
      <c r="I286" s="14">
        <v>39</v>
      </c>
      <c r="J286" s="14">
        <v>100</v>
      </c>
      <c r="K286" s="55">
        <f t="shared" si="90"/>
        <v>0.39</v>
      </c>
      <c r="L286" s="15">
        <f t="shared" si="91"/>
        <v>3.9000000000000004</v>
      </c>
      <c r="M286" s="71"/>
      <c r="N286" s="24"/>
      <c r="O286" s="54" t="e">
        <f t="shared" si="86"/>
        <v>#DIV/0!</v>
      </c>
      <c r="P286" s="24"/>
      <c r="Q286" s="53">
        <f t="shared" si="87"/>
        <v>-1</v>
      </c>
      <c r="R286" s="75">
        <v>80</v>
      </c>
      <c r="S286" s="64">
        <v>0</v>
      </c>
      <c r="T286" s="58"/>
      <c r="V286" s="3">
        <f t="shared" si="88"/>
        <v>13</v>
      </c>
      <c r="W286" s="3">
        <v>3</v>
      </c>
      <c r="X286" s="16">
        <v>1</v>
      </c>
      <c r="Y286" s="18">
        <f t="shared" si="92"/>
        <v>61.974933</v>
      </c>
      <c r="Z286" s="18">
        <f t="shared" si="93"/>
        <v>71.924932999999996</v>
      </c>
      <c r="AA286" s="18">
        <f t="shared" si="94"/>
        <v>79.724932999999993</v>
      </c>
      <c r="AB286" s="18">
        <f t="shared" si="95"/>
        <v>91.724932999999993</v>
      </c>
      <c r="AC286" s="18">
        <f t="shared" si="96"/>
        <v>134.930733</v>
      </c>
      <c r="AD286" s="20"/>
    </row>
    <row r="287" spans="1:30">
      <c r="A287" s="11">
        <f t="shared" si="89"/>
        <v>42337</v>
      </c>
      <c r="B287" s="12" t="str">
        <f t="shared" si="79"/>
        <v>dom</v>
      </c>
      <c r="C287" s="12" t="e">
        <f t="shared" ca="1" si="80"/>
        <v>#NAME?</v>
      </c>
      <c r="D287" s="12">
        <f t="shared" si="81"/>
        <v>29</v>
      </c>
      <c r="E287" s="12">
        <f t="shared" si="82"/>
        <v>11</v>
      </c>
      <c r="F287" s="13">
        <f t="shared" si="83"/>
        <v>2015</v>
      </c>
      <c r="G287" s="11">
        <f t="shared" si="84"/>
        <v>41973</v>
      </c>
      <c r="H287" s="12" t="str">
        <f t="shared" si="85"/>
        <v>dom</v>
      </c>
      <c r="I287" s="14">
        <v>36</v>
      </c>
      <c r="J287" s="14">
        <v>100</v>
      </c>
      <c r="K287" s="55">
        <f t="shared" si="90"/>
        <v>0.36</v>
      </c>
      <c r="L287" s="15">
        <f t="shared" si="91"/>
        <v>3.5999999999999996</v>
      </c>
      <c r="M287" s="71"/>
      <c r="N287" s="24"/>
      <c r="O287" s="54" t="e">
        <f t="shared" si="86"/>
        <v>#DIV/0!</v>
      </c>
      <c r="P287" s="24"/>
      <c r="Q287" s="53">
        <f t="shared" si="87"/>
        <v>-1</v>
      </c>
      <c r="R287" s="75">
        <v>80</v>
      </c>
      <c r="S287" s="64">
        <v>0</v>
      </c>
      <c r="T287" s="58"/>
      <c r="V287" s="3">
        <f t="shared" si="88"/>
        <v>13</v>
      </c>
      <c r="W287" s="3">
        <v>3</v>
      </c>
      <c r="X287" s="16">
        <v>1</v>
      </c>
      <c r="Y287" s="18">
        <f t="shared" si="92"/>
        <v>62.138508000000002</v>
      </c>
      <c r="Z287" s="18">
        <f t="shared" si="93"/>
        <v>71.938507999999999</v>
      </c>
      <c r="AA287" s="18">
        <f t="shared" si="94"/>
        <v>79.138508000000002</v>
      </c>
      <c r="AB287" s="18">
        <f t="shared" si="95"/>
        <v>91.138508000000002</v>
      </c>
      <c r="AC287" s="18">
        <f t="shared" si="96"/>
        <v>134.09770800000001</v>
      </c>
      <c r="AD287" s="20"/>
    </row>
    <row r="288" spans="1:30">
      <c r="A288" s="11">
        <f t="shared" si="89"/>
        <v>42338</v>
      </c>
      <c r="B288" s="12" t="str">
        <f t="shared" si="79"/>
        <v>lun</v>
      </c>
      <c r="C288" s="12" t="e">
        <f t="shared" ca="1" si="80"/>
        <v>#NAME?</v>
      </c>
      <c r="D288" s="12">
        <f t="shared" si="81"/>
        <v>30</v>
      </c>
      <c r="E288" s="12">
        <f t="shared" si="82"/>
        <v>11</v>
      </c>
      <c r="F288" s="13">
        <f t="shared" si="83"/>
        <v>2015</v>
      </c>
      <c r="G288" s="11">
        <f t="shared" si="84"/>
        <v>41974</v>
      </c>
      <c r="H288" s="12" t="str">
        <f t="shared" si="85"/>
        <v>lun</v>
      </c>
      <c r="I288" s="14">
        <v>65</v>
      </c>
      <c r="J288" s="14">
        <v>100</v>
      </c>
      <c r="K288" s="55">
        <f t="shared" si="90"/>
        <v>0.65</v>
      </c>
      <c r="L288" s="15">
        <f t="shared" si="91"/>
        <v>6.5</v>
      </c>
      <c r="M288" s="71"/>
      <c r="N288" s="24"/>
      <c r="O288" s="54" t="e">
        <f t="shared" si="86"/>
        <v>#DIV/0!</v>
      </c>
      <c r="P288" s="24"/>
      <c r="Q288" s="53">
        <f t="shared" si="87"/>
        <v>-1</v>
      </c>
      <c r="R288" s="75">
        <v>80</v>
      </c>
      <c r="S288" s="64">
        <v>0</v>
      </c>
      <c r="T288" s="58"/>
      <c r="V288" s="3">
        <f t="shared" si="88"/>
        <v>13</v>
      </c>
      <c r="W288" s="3">
        <v>3</v>
      </c>
      <c r="X288" s="16">
        <v>1</v>
      </c>
      <c r="Y288" s="18">
        <f t="shared" si="92"/>
        <v>58.501125000000002</v>
      </c>
      <c r="Z288" s="18">
        <f t="shared" si="93"/>
        <v>69.751125000000002</v>
      </c>
      <c r="AA288" s="18">
        <f t="shared" si="94"/>
        <v>82.751125000000002</v>
      </c>
      <c r="AB288" s="18">
        <f t="shared" si="95"/>
        <v>94.751125000000002</v>
      </c>
      <c r="AC288" s="18">
        <f t="shared" si="96"/>
        <v>140.09412499999999</v>
      </c>
      <c r="AD288" s="20"/>
    </row>
    <row r="289" spans="1:30">
      <c r="A289" s="11">
        <f t="shared" si="89"/>
        <v>42339</v>
      </c>
      <c r="B289" s="12" t="str">
        <f t="shared" si="79"/>
        <v>mar</v>
      </c>
      <c r="C289" s="12" t="e">
        <f t="shared" ca="1" si="80"/>
        <v>#NAME?</v>
      </c>
      <c r="D289" s="12">
        <f t="shared" si="81"/>
        <v>1</v>
      </c>
      <c r="E289" s="12">
        <f t="shared" si="82"/>
        <v>12</v>
      </c>
      <c r="F289" s="13">
        <f t="shared" si="83"/>
        <v>2015</v>
      </c>
      <c r="G289" s="11">
        <f t="shared" si="84"/>
        <v>41975</v>
      </c>
      <c r="H289" s="12" t="str">
        <f t="shared" si="85"/>
        <v>mar</v>
      </c>
      <c r="I289" s="14">
        <v>101</v>
      </c>
      <c r="J289" s="14">
        <v>100</v>
      </c>
      <c r="K289" s="55">
        <f t="shared" si="90"/>
        <v>1.01</v>
      </c>
      <c r="L289" s="15">
        <f t="shared" si="91"/>
        <v>10.1</v>
      </c>
      <c r="M289" s="71"/>
      <c r="N289" s="24"/>
      <c r="O289" s="54" t="e">
        <f t="shared" si="86"/>
        <v>#DIV/0!</v>
      </c>
      <c r="P289" s="24"/>
      <c r="Q289" s="53">
        <f t="shared" si="87"/>
        <v>-1</v>
      </c>
      <c r="R289" s="75">
        <v>80</v>
      </c>
      <c r="S289" s="64">
        <v>0</v>
      </c>
      <c r="T289" s="58"/>
      <c r="V289" s="3">
        <f t="shared" si="88"/>
        <v>13</v>
      </c>
      <c r="W289" s="3">
        <v>3</v>
      </c>
      <c r="X289" s="16">
        <v>1</v>
      </c>
      <c r="Y289" s="18">
        <f t="shared" si="92"/>
        <v>47.604573000000002</v>
      </c>
      <c r="Z289" s="18">
        <f t="shared" si="93"/>
        <v>60.654572999999999</v>
      </c>
      <c r="AA289" s="18">
        <f t="shared" si="94"/>
        <v>80.854573000000002</v>
      </c>
      <c r="AB289" s="18">
        <f t="shared" si="95"/>
        <v>92.854573000000002</v>
      </c>
      <c r="AC289" s="18">
        <f t="shared" si="96"/>
        <v>141.15677299999999</v>
      </c>
      <c r="AD289" s="20"/>
    </row>
    <row r="290" spans="1:30">
      <c r="A290" s="11">
        <f t="shared" si="89"/>
        <v>42340</v>
      </c>
      <c r="B290" s="12" t="str">
        <f t="shared" si="79"/>
        <v>mer</v>
      </c>
      <c r="C290" s="12" t="e">
        <f t="shared" ca="1" si="80"/>
        <v>#NAME?</v>
      </c>
      <c r="D290" s="12">
        <f t="shared" si="81"/>
        <v>2</v>
      </c>
      <c r="E290" s="12">
        <f t="shared" si="82"/>
        <v>12</v>
      </c>
      <c r="F290" s="13">
        <f t="shared" si="83"/>
        <v>2015</v>
      </c>
      <c r="G290" s="11">
        <f t="shared" si="84"/>
        <v>41976</v>
      </c>
      <c r="H290" s="12" t="str">
        <f t="shared" si="85"/>
        <v>mer</v>
      </c>
      <c r="I290" s="14">
        <v>99</v>
      </c>
      <c r="J290" s="14">
        <v>100</v>
      </c>
      <c r="K290" s="55">
        <f t="shared" si="90"/>
        <v>0.99</v>
      </c>
      <c r="L290" s="15">
        <f t="shared" si="91"/>
        <v>9.9</v>
      </c>
      <c r="M290" s="71"/>
      <c r="N290" s="24"/>
      <c r="O290" s="54" t="e">
        <f t="shared" si="86"/>
        <v>#DIV/0!</v>
      </c>
      <c r="P290" s="24"/>
      <c r="Q290" s="53">
        <f t="shared" si="87"/>
        <v>-1</v>
      </c>
      <c r="R290" s="75">
        <v>80</v>
      </c>
      <c r="S290" s="64">
        <v>0</v>
      </c>
      <c r="T290" s="58"/>
      <c r="V290" s="3">
        <f t="shared" si="88"/>
        <v>13</v>
      </c>
      <c r="W290" s="3">
        <v>3</v>
      </c>
      <c r="X290" s="16">
        <v>1</v>
      </c>
      <c r="Y290" s="18">
        <f t="shared" si="92"/>
        <v>48.395372999999999</v>
      </c>
      <c r="Z290" s="18">
        <f t="shared" si="93"/>
        <v>61.345372999999995</v>
      </c>
      <c r="AA290" s="18">
        <f t="shared" si="94"/>
        <v>81.145373000000006</v>
      </c>
      <c r="AB290" s="18">
        <f t="shared" si="95"/>
        <v>93.145373000000006</v>
      </c>
      <c r="AC290" s="18">
        <f t="shared" si="96"/>
        <v>141.28317300000001</v>
      </c>
      <c r="AD290" s="20"/>
    </row>
    <row r="291" spans="1:30">
      <c r="A291" s="11">
        <f t="shared" si="89"/>
        <v>42341</v>
      </c>
      <c r="B291" s="12" t="str">
        <f t="shared" si="79"/>
        <v>gio</v>
      </c>
      <c r="C291" s="12" t="e">
        <f t="shared" ca="1" si="80"/>
        <v>#NAME?</v>
      </c>
      <c r="D291" s="12">
        <f t="shared" si="81"/>
        <v>3</v>
      </c>
      <c r="E291" s="12">
        <f t="shared" si="82"/>
        <v>12</v>
      </c>
      <c r="F291" s="13">
        <f t="shared" si="83"/>
        <v>2015</v>
      </c>
      <c r="G291" s="11">
        <f t="shared" si="84"/>
        <v>41977</v>
      </c>
      <c r="H291" s="12" t="str">
        <f t="shared" si="85"/>
        <v>gio</v>
      </c>
      <c r="I291" s="14">
        <v>92</v>
      </c>
      <c r="J291" s="14">
        <v>100</v>
      </c>
      <c r="K291" s="55">
        <f t="shared" si="90"/>
        <v>0.92</v>
      </c>
      <c r="L291" s="15">
        <f t="shared" si="91"/>
        <v>9.2000000000000011</v>
      </c>
      <c r="M291" s="71"/>
      <c r="N291" s="24"/>
      <c r="O291" s="54" t="e">
        <f t="shared" si="86"/>
        <v>#DIV/0!</v>
      </c>
      <c r="P291" s="24"/>
      <c r="Q291" s="53">
        <f t="shared" si="87"/>
        <v>-1</v>
      </c>
      <c r="R291" s="75">
        <v>80</v>
      </c>
      <c r="S291" s="64">
        <v>0</v>
      </c>
      <c r="T291" s="58"/>
      <c r="V291" s="3">
        <f t="shared" si="88"/>
        <v>13</v>
      </c>
      <c r="W291" s="3">
        <v>3</v>
      </c>
      <c r="X291" s="16">
        <v>1</v>
      </c>
      <c r="Y291" s="18">
        <f t="shared" si="92"/>
        <v>50.991371999999998</v>
      </c>
      <c r="Z291" s="18">
        <f t="shared" si="93"/>
        <v>63.591372</v>
      </c>
      <c r="AA291" s="18">
        <f t="shared" si="94"/>
        <v>81.991371999999998</v>
      </c>
      <c r="AB291" s="18">
        <f t="shared" si="95"/>
        <v>93.991371999999998</v>
      </c>
      <c r="AC291" s="18">
        <f t="shared" si="96"/>
        <v>141.55377200000001</v>
      </c>
      <c r="AD291" s="20"/>
    </row>
    <row r="292" spans="1:30">
      <c r="A292" s="11">
        <f t="shared" si="89"/>
        <v>42342</v>
      </c>
      <c r="B292" s="12" t="str">
        <f t="shared" si="79"/>
        <v>ven</v>
      </c>
      <c r="C292" s="12" t="e">
        <f t="shared" ca="1" si="80"/>
        <v>#NAME?</v>
      </c>
      <c r="D292" s="12">
        <f t="shared" si="81"/>
        <v>4</v>
      </c>
      <c r="E292" s="12">
        <f t="shared" si="82"/>
        <v>12</v>
      </c>
      <c r="F292" s="13">
        <f t="shared" si="83"/>
        <v>2015</v>
      </c>
      <c r="G292" s="11">
        <f t="shared" si="84"/>
        <v>41978</v>
      </c>
      <c r="H292" s="12" t="str">
        <f t="shared" si="85"/>
        <v>ven</v>
      </c>
      <c r="I292" s="14">
        <v>53</v>
      </c>
      <c r="J292" s="14">
        <v>100</v>
      </c>
      <c r="K292" s="55">
        <f t="shared" si="90"/>
        <v>0.53</v>
      </c>
      <c r="L292" s="15">
        <f t="shared" si="91"/>
        <v>5.3000000000000007</v>
      </c>
      <c r="M292" s="71"/>
      <c r="N292" s="24"/>
      <c r="O292" s="54" t="e">
        <f t="shared" si="86"/>
        <v>#DIV/0!</v>
      </c>
      <c r="P292" s="24"/>
      <c r="Q292" s="53">
        <f t="shared" si="87"/>
        <v>-1</v>
      </c>
      <c r="R292" s="75">
        <v>80</v>
      </c>
      <c r="S292" s="64">
        <v>0</v>
      </c>
      <c r="T292" s="58"/>
      <c r="V292" s="3">
        <f t="shared" si="88"/>
        <v>13</v>
      </c>
      <c r="W292" s="3">
        <v>3</v>
      </c>
      <c r="X292" s="16">
        <v>1</v>
      </c>
      <c r="Y292" s="18">
        <f t="shared" si="92"/>
        <v>60.562556999999998</v>
      </c>
      <c r="Z292" s="18">
        <f t="shared" si="93"/>
        <v>71.212557000000004</v>
      </c>
      <c r="AA292" s="18">
        <f t="shared" si="94"/>
        <v>81.812556999999998</v>
      </c>
      <c r="AB292" s="18">
        <f t="shared" si="95"/>
        <v>93.812556999999998</v>
      </c>
      <c r="AC292" s="18">
        <f t="shared" si="96"/>
        <v>138.16915700000001</v>
      </c>
      <c r="AD292" s="20"/>
    </row>
    <row r="293" spans="1:30">
      <c r="A293" s="11">
        <f t="shared" si="89"/>
        <v>42343</v>
      </c>
      <c r="B293" s="12" t="str">
        <f t="shared" si="79"/>
        <v>sab</v>
      </c>
      <c r="C293" s="12" t="e">
        <f t="shared" ca="1" si="80"/>
        <v>#NAME?</v>
      </c>
      <c r="D293" s="12">
        <f t="shared" si="81"/>
        <v>5</v>
      </c>
      <c r="E293" s="12">
        <f t="shared" si="82"/>
        <v>12</v>
      </c>
      <c r="F293" s="13">
        <f t="shared" si="83"/>
        <v>2015</v>
      </c>
      <c r="G293" s="11">
        <f t="shared" si="84"/>
        <v>41979</v>
      </c>
      <c r="H293" s="12" t="str">
        <f t="shared" si="85"/>
        <v>sab</v>
      </c>
      <c r="I293" s="14">
        <v>65</v>
      </c>
      <c r="J293" s="14">
        <v>100</v>
      </c>
      <c r="K293" s="55">
        <f t="shared" si="90"/>
        <v>0.65</v>
      </c>
      <c r="L293" s="15">
        <f t="shared" si="91"/>
        <v>6.5</v>
      </c>
      <c r="M293" s="71"/>
      <c r="N293" s="24"/>
      <c r="O293" s="54" t="e">
        <f t="shared" si="86"/>
        <v>#DIV/0!</v>
      </c>
      <c r="P293" s="24"/>
      <c r="Q293" s="53">
        <f t="shared" si="87"/>
        <v>-1</v>
      </c>
      <c r="R293" s="75">
        <v>80</v>
      </c>
      <c r="S293" s="64">
        <v>0</v>
      </c>
      <c r="T293" s="58"/>
      <c r="V293" s="3">
        <f t="shared" si="88"/>
        <v>13</v>
      </c>
      <c r="W293" s="3">
        <v>3</v>
      </c>
      <c r="X293" s="16">
        <v>1</v>
      </c>
      <c r="Y293" s="18">
        <f t="shared" si="92"/>
        <v>58.501125000000002</v>
      </c>
      <c r="Z293" s="18">
        <f t="shared" si="93"/>
        <v>69.751125000000002</v>
      </c>
      <c r="AA293" s="18">
        <f t="shared" si="94"/>
        <v>82.751125000000002</v>
      </c>
      <c r="AB293" s="18">
        <f t="shared" si="95"/>
        <v>94.751125000000002</v>
      </c>
      <c r="AC293" s="18">
        <f t="shared" si="96"/>
        <v>140.09412499999999</v>
      </c>
      <c r="AD293" s="20"/>
    </row>
    <row r="294" spans="1:30">
      <c r="A294" s="11">
        <f t="shared" si="89"/>
        <v>42344</v>
      </c>
      <c r="B294" s="12" t="str">
        <f t="shared" si="79"/>
        <v>dom</v>
      </c>
      <c r="C294" s="12" t="e">
        <f t="shared" ca="1" si="80"/>
        <v>#NAME?</v>
      </c>
      <c r="D294" s="12">
        <f t="shared" si="81"/>
        <v>6</v>
      </c>
      <c r="E294" s="12">
        <f t="shared" si="82"/>
        <v>12</v>
      </c>
      <c r="F294" s="13">
        <f t="shared" si="83"/>
        <v>2015</v>
      </c>
      <c r="G294" s="11">
        <f t="shared" si="84"/>
        <v>41980</v>
      </c>
      <c r="H294" s="12" t="str">
        <f t="shared" si="85"/>
        <v>dom</v>
      </c>
      <c r="I294" s="14">
        <v>76</v>
      </c>
      <c r="J294" s="14">
        <v>100</v>
      </c>
      <c r="K294" s="55">
        <f t="shared" si="90"/>
        <v>0.76</v>
      </c>
      <c r="L294" s="15">
        <f t="shared" si="91"/>
        <v>7.6</v>
      </c>
      <c r="M294" s="71"/>
      <c r="N294" s="24"/>
      <c r="O294" s="54" t="e">
        <f t="shared" si="86"/>
        <v>#DIV/0!</v>
      </c>
      <c r="P294" s="24"/>
      <c r="Q294" s="53">
        <f t="shared" si="87"/>
        <v>-1</v>
      </c>
      <c r="R294" s="75">
        <v>80</v>
      </c>
      <c r="S294" s="64">
        <v>0</v>
      </c>
      <c r="T294" s="58"/>
      <c r="V294" s="3">
        <f t="shared" si="88"/>
        <v>13</v>
      </c>
      <c r="W294" s="3">
        <v>3</v>
      </c>
      <c r="X294" s="16">
        <v>1</v>
      </c>
      <c r="Y294" s="18">
        <f t="shared" si="92"/>
        <v>55.921548000000001</v>
      </c>
      <c r="Z294" s="18">
        <f t="shared" si="93"/>
        <v>67.721547999999999</v>
      </c>
      <c r="AA294" s="18">
        <f t="shared" si="94"/>
        <v>82.921548000000001</v>
      </c>
      <c r="AB294" s="18">
        <f t="shared" si="95"/>
        <v>94.921548000000001</v>
      </c>
      <c r="AC294" s="18">
        <f t="shared" si="96"/>
        <v>141.16874799999999</v>
      </c>
      <c r="AD294" s="20"/>
    </row>
    <row r="295" spans="1:30">
      <c r="A295" s="11">
        <f t="shared" si="89"/>
        <v>42345</v>
      </c>
      <c r="B295" s="12" t="str">
        <f t="shared" si="79"/>
        <v>lun</v>
      </c>
      <c r="C295" s="12" t="e">
        <f t="shared" ca="1" si="80"/>
        <v>#NAME?</v>
      </c>
      <c r="D295" s="12">
        <f t="shared" si="81"/>
        <v>7</v>
      </c>
      <c r="E295" s="12">
        <f t="shared" si="82"/>
        <v>12</v>
      </c>
      <c r="F295" s="13">
        <f t="shared" si="83"/>
        <v>2015</v>
      </c>
      <c r="G295" s="11">
        <f t="shared" si="84"/>
        <v>41981</v>
      </c>
      <c r="H295" s="12" t="str">
        <f t="shared" si="85"/>
        <v>lun</v>
      </c>
      <c r="I295" s="14">
        <v>21</v>
      </c>
      <c r="J295" s="14">
        <v>100</v>
      </c>
      <c r="K295" s="55">
        <f t="shared" si="90"/>
        <v>0.21</v>
      </c>
      <c r="L295" s="15">
        <f t="shared" si="91"/>
        <v>2.1</v>
      </c>
      <c r="M295" s="71"/>
      <c r="N295" s="24"/>
      <c r="O295" s="54" t="e">
        <f t="shared" si="86"/>
        <v>#DIV/0!</v>
      </c>
      <c r="P295" s="24"/>
      <c r="Q295" s="53">
        <f t="shared" si="87"/>
        <v>-1</v>
      </c>
      <c r="R295" s="75">
        <v>80</v>
      </c>
      <c r="S295" s="64">
        <v>0</v>
      </c>
      <c r="T295" s="58"/>
      <c r="V295" s="3">
        <f t="shared" si="88"/>
        <v>13</v>
      </c>
      <c r="W295" s="3">
        <v>3</v>
      </c>
      <c r="X295" s="16">
        <v>1</v>
      </c>
      <c r="Y295" s="18">
        <f t="shared" si="92"/>
        <v>62.220092999999999</v>
      </c>
      <c r="Z295" s="18">
        <f t="shared" si="93"/>
        <v>71.270093000000003</v>
      </c>
      <c r="AA295" s="18">
        <f t="shared" si="94"/>
        <v>75.470093000000006</v>
      </c>
      <c r="AB295" s="18">
        <f t="shared" si="95"/>
        <v>87.470093000000006</v>
      </c>
      <c r="AC295" s="18">
        <f t="shared" si="96"/>
        <v>129.196293</v>
      </c>
      <c r="AD295" s="20"/>
    </row>
    <row r="296" spans="1:30">
      <c r="A296" s="11">
        <f t="shared" si="89"/>
        <v>42346</v>
      </c>
      <c r="B296" s="12" t="str">
        <f t="shared" si="79"/>
        <v>mar</v>
      </c>
      <c r="C296" s="12" t="e">
        <f t="shared" ca="1" si="80"/>
        <v>#NAME?</v>
      </c>
      <c r="D296" s="12">
        <f t="shared" si="81"/>
        <v>8</v>
      </c>
      <c r="E296" s="12">
        <f t="shared" si="82"/>
        <v>12</v>
      </c>
      <c r="F296" s="13">
        <f t="shared" si="83"/>
        <v>2015</v>
      </c>
      <c r="G296" s="11">
        <f t="shared" si="84"/>
        <v>41982</v>
      </c>
      <c r="H296" s="12" t="str">
        <f t="shared" si="85"/>
        <v>mar</v>
      </c>
      <c r="I296" s="14">
        <v>60</v>
      </c>
      <c r="J296" s="14">
        <v>100</v>
      </c>
      <c r="K296" s="55">
        <f t="shared" si="90"/>
        <v>0.6</v>
      </c>
      <c r="L296" s="15">
        <f t="shared" si="91"/>
        <v>6</v>
      </c>
      <c r="M296" s="71"/>
      <c r="N296" s="24"/>
      <c r="O296" s="54" t="e">
        <f t="shared" si="86"/>
        <v>#DIV/0!</v>
      </c>
      <c r="P296" s="24"/>
      <c r="Q296" s="53">
        <f t="shared" si="87"/>
        <v>-1</v>
      </c>
      <c r="R296" s="75">
        <v>80</v>
      </c>
      <c r="S296" s="64">
        <v>0</v>
      </c>
      <c r="T296" s="58"/>
      <c r="V296" s="3">
        <f t="shared" si="88"/>
        <v>13</v>
      </c>
      <c r="W296" s="3">
        <v>3</v>
      </c>
      <c r="X296" s="16">
        <v>1</v>
      </c>
      <c r="Y296" s="18">
        <f t="shared" si="92"/>
        <v>59.455500000000001</v>
      </c>
      <c r="Z296" s="18">
        <f t="shared" si="93"/>
        <v>70.455500000000001</v>
      </c>
      <c r="AA296" s="18">
        <f t="shared" si="94"/>
        <v>82.455500000000001</v>
      </c>
      <c r="AB296" s="18">
        <f t="shared" si="95"/>
        <v>94.455500000000001</v>
      </c>
      <c r="AC296" s="18">
        <f t="shared" si="96"/>
        <v>139.38749999999999</v>
      </c>
      <c r="AD296" s="20"/>
    </row>
    <row r="297" spans="1:30">
      <c r="A297" s="11">
        <f t="shared" si="89"/>
        <v>42347</v>
      </c>
      <c r="B297" s="12" t="str">
        <f t="shared" si="79"/>
        <v>mer</v>
      </c>
      <c r="C297" s="12" t="e">
        <f t="shared" ca="1" si="80"/>
        <v>#NAME?</v>
      </c>
      <c r="D297" s="12">
        <f t="shared" si="81"/>
        <v>9</v>
      </c>
      <c r="E297" s="12">
        <f t="shared" si="82"/>
        <v>12</v>
      </c>
      <c r="F297" s="13">
        <f t="shared" si="83"/>
        <v>2015</v>
      </c>
      <c r="G297" s="11">
        <f t="shared" si="84"/>
        <v>41983</v>
      </c>
      <c r="H297" s="12" t="str">
        <f t="shared" si="85"/>
        <v>mer</v>
      </c>
      <c r="I297" s="14">
        <v>78</v>
      </c>
      <c r="J297" s="14">
        <v>100</v>
      </c>
      <c r="K297" s="55">
        <f t="shared" si="90"/>
        <v>0.78</v>
      </c>
      <c r="L297" s="15">
        <f t="shared" si="91"/>
        <v>7.8000000000000007</v>
      </c>
      <c r="M297" s="71"/>
      <c r="N297" s="24"/>
      <c r="O297" s="54" t="e">
        <f t="shared" si="86"/>
        <v>#DIV/0!</v>
      </c>
      <c r="P297" s="24"/>
      <c r="Q297" s="53">
        <f t="shared" si="87"/>
        <v>-1</v>
      </c>
      <c r="R297" s="75">
        <v>80</v>
      </c>
      <c r="S297" s="64">
        <v>0</v>
      </c>
      <c r="T297" s="58"/>
      <c r="V297" s="3">
        <f t="shared" si="88"/>
        <v>13</v>
      </c>
      <c r="W297" s="3">
        <v>3</v>
      </c>
      <c r="X297" s="16">
        <v>1</v>
      </c>
      <c r="Y297" s="18">
        <f t="shared" si="92"/>
        <v>55.381631999999996</v>
      </c>
      <c r="Z297" s="18">
        <f t="shared" si="93"/>
        <v>67.281632000000002</v>
      </c>
      <c r="AA297" s="18">
        <f t="shared" si="94"/>
        <v>82.881631999999996</v>
      </c>
      <c r="AB297" s="18">
        <f t="shared" si="95"/>
        <v>94.881631999999996</v>
      </c>
      <c r="AC297" s="18">
        <f t="shared" si="96"/>
        <v>141.29323199999999</v>
      </c>
      <c r="AD297" s="20"/>
    </row>
    <row r="298" spans="1:30">
      <c r="A298" s="11">
        <f t="shared" si="89"/>
        <v>42348</v>
      </c>
      <c r="B298" s="12" t="str">
        <f t="shared" si="79"/>
        <v>gio</v>
      </c>
      <c r="C298" s="12" t="e">
        <f t="shared" ca="1" si="80"/>
        <v>#NAME?</v>
      </c>
      <c r="D298" s="12">
        <f t="shared" si="81"/>
        <v>10</v>
      </c>
      <c r="E298" s="12">
        <f t="shared" si="82"/>
        <v>12</v>
      </c>
      <c r="F298" s="13">
        <f t="shared" si="83"/>
        <v>2015</v>
      </c>
      <c r="G298" s="11">
        <f t="shared" si="84"/>
        <v>41984</v>
      </c>
      <c r="H298" s="12" t="str">
        <f t="shared" si="85"/>
        <v>gio</v>
      </c>
      <c r="I298" s="14">
        <v>57</v>
      </c>
      <c r="J298" s="14">
        <v>100</v>
      </c>
      <c r="K298" s="55">
        <f t="shared" si="90"/>
        <v>0.56999999999999995</v>
      </c>
      <c r="L298" s="15">
        <f t="shared" si="91"/>
        <v>5.6999999999999993</v>
      </c>
      <c r="M298" s="71"/>
      <c r="N298" s="24"/>
      <c r="O298" s="54" t="e">
        <f t="shared" si="86"/>
        <v>#DIV/0!</v>
      </c>
      <c r="P298" s="24"/>
      <c r="Q298" s="53">
        <f t="shared" si="87"/>
        <v>-1</v>
      </c>
      <c r="R298" s="75">
        <v>80</v>
      </c>
      <c r="S298" s="64">
        <v>0</v>
      </c>
      <c r="T298" s="58"/>
      <c r="V298" s="3">
        <f t="shared" si="88"/>
        <v>13</v>
      </c>
      <c r="W298" s="3">
        <v>3</v>
      </c>
      <c r="X298" s="16">
        <v>1</v>
      </c>
      <c r="Y298" s="18">
        <f t="shared" si="92"/>
        <v>59.962676999999999</v>
      </c>
      <c r="Z298" s="18">
        <f t="shared" si="93"/>
        <v>70.812677000000008</v>
      </c>
      <c r="AA298" s="18">
        <f t="shared" si="94"/>
        <v>82.212676999999999</v>
      </c>
      <c r="AB298" s="18">
        <f t="shared" si="95"/>
        <v>94.212676999999999</v>
      </c>
      <c r="AC298" s="18">
        <f t="shared" si="96"/>
        <v>138.898077</v>
      </c>
      <c r="AD298" s="20"/>
    </row>
    <row r="299" spans="1:30">
      <c r="A299" s="11">
        <f t="shared" si="89"/>
        <v>42349</v>
      </c>
      <c r="B299" s="12" t="str">
        <f t="shared" si="79"/>
        <v>ven</v>
      </c>
      <c r="C299" s="12" t="e">
        <f t="shared" ca="1" si="80"/>
        <v>#NAME?</v>
      </c>
      <c r="D299" s="12">
        <f t="shared" si="81"/>
        <v>11</v>
      </c>
      <c r="E299" s="12">
        <f t="shared" si="82"/>
        <v>12</v>
      </c>
      <c r="F299" s="13">
        <f t="shared" si="83"/>
        <v>2015</v>
      </c>
      <c r="G299" s="11">
        <f t="shared" si="84"/>
        <v>41985</v>
      </c>
      <c r="H299" s="12" t="str">
        <f t="shared" si="85"/>
        <v>ven</v>
      </c>
      <c r="I299" s="14">
        <v>35</v>
      </c>
      <c r="J299" s="14">
        <v>100</v>
      </c>
      <c r="K299" s="55">
        <f t="shared" si="90"/>
        <v>0.35</v>
      </c>
      <c r="L299" s="15">
        <f t="shared" si="91"/>
        <v>3.5</v>
      </c>
      <c r="M299" s="71"/>
      <c r="N299" s="24"/>
      <c r="O299" s="54" t="e">
        <f t="shared" si="86"/>
        <v>#DIV/0!</v>
      </c>
      <c r="P299" s="24"/>
      <c r="Q299" s="53">
        <f t="shared" si="87"/>
        <v>-1</v>
      </c>
      <c r="R299" s="75">
        <v>80</v>
      </c>
      <c r="S299" s="64">
        <v>0</v>
      </c>
      <c r="T299" s="58"/>
      <c r="V299" s="3">
        <f t="shared" si="88"/>
        <v>13</v>
      </c>
      <c r="W299" s="3">
        <v>3</v>
      </c>
      <c r="X299" s="16">
        <v>1</v>
      </c>
      <c r="Y299" s="18">
        <f t="shared" si="92"/>
        <v>62.182124999999999</v>
      </c>
      <c r="Z299" s="18">
        <f t="shared" si="93"/>
        <v>71.932124999999999</v>
      </c>
      <c r="AA299" s="18">
        <f t="shared" si="94"/>
        <v>78.932124999999999</v>
      </c>
      <c r="AB299" s="18">
        <f t="shared" si="95"/>
        <v>90.932124999999999</v>
      </c>
      <c r="AC299" s="18">
        <f t="shared" si="96"/>
        <v>133.80912499999999</v>
      </c>
      <c r="AD299" s="20"/>
    </row>
    <row r="300" spans="1:30">
      <c r="A300" s="11">
        <f t="shared" si="89"/>
        <v>42350</v>
      </c>
      <c r="B300" s="12" t="str">
        <f t="shared" si="79"/>
        <v>sab</v>
      </c>
      <c r="C300" s="12" t="e">
        <f t="shared" ca="1" si="80"/>
        <v>#NAME?</v>
      </c>
      <c r="D300" s="12">
        <f t="shared" si="81"/>
        <v>12</v>
      </c>
      <c r="E300" s="12">
        <f t="shared" si="82"/>
        <v>12</v>
      </c>
      <c r="F300" s="13">
        <f t="shared" si="83"/>
        <v>2015</v>
      </c>
      <c r="G300" s="11">
        <f t="shared" si="84"/>
        <v>41986</v>
      </c>
      <c r="H300" s="12" t="str">
        <f t="shared" si="85"/>
        <v>sab</v>
      </c>
      <c r="I300" s="14">
        <v>43</v>
      </c>
      <c r="J300" s="14">
        <v>100</v>
      </c>
      <c r="K300" s="55">
        <f t="shared" si="90"/>
        <v>0.43</v>
      </c>
      <c r="L300" s="15">
        <f t="shared" si="91"/>
        <v>4.3</v>
      </c>
      <c r="M300" s="71"/>
      <c r="N300" s="24"/>
      <c r="O300" s="54" t="e">
        <f t="shared" si="86"/>
        <v>#DIV/0!</v>
      </c>
      <c r="P300" s="24"/>
      <c r="Q300" s="53">
        <f t="shared" si="87"/>
        <v>-1</v>
      </c>
      <c r="R300" s="75">
        <v>80</v>
      </c>
      <c r="S300" s="64">
        <v>0</v>
      </c>
      <c r="T300" s="58"/>
      <c r="V300" s="3">
        <f t="shared" si="88"/>
        <v>13</v>
      </c>
      <c r="W300" s="3">
        <v>3</v>
      </c>
      <c r="X300" s="16">
        <v>1</v>
      </c>
      <c r="Y300" s="18">
        <f t="shared" si="92"/>
        <v>61.680476999999996</v>
      </c>
      <c r="Z300" s="18">
        <f t="shared" si="93"/>
        <v>71.830477000000002</v>
      </c>
      <c r="AA300" s="18">
        <f t="shared" si="94"/>
        <v>80.430476999999996</v>
      </c>
      <c r="AB300" s="18">
        <f t="shared" si="95"/>
        <v>92.430476999999996</v>
      </c>
      <c r="AC300" s="18">
        <f t="shared" si="96"/>
        <v>135.96507700000001</v>
      </c>
      <c r="AD300" s="20"/>
    </row>
    <row r="301" spans="1:30">
      <c r="A301" s="11">
        <f t="shared" si="89"/>
        <v>42351</v>
      </c>
      <c r="B301" s="12" t="str">
        <f t="shared" si="79"/>
        <v>dom</v>
      </c>
      <c r="C301" s="12" t="e">
        <f t="shared" ca="1" si="80"/>
        <v>#NAME?</v>
      </c>
      <c r="D301" s="12">
        <f t="shared" si="81"/>
        <v>13</v>
      </c>
      <c r="E301" s="12">
        <f t="shared" si="82"/>
        <v>12</v>
      </c>
      <c r="F301" s="13">
        <f t="shared" si="83"/>
        <v>2015</v>
      </c>
      <c r="G301" s="11">
        <f t="shared" si="84"/>
        <v>41987</v>
      </c>
      <c r="H301" s="12" t="str">
        <f t="shared" si="85"/>
        <v>dom</v>
      </c>
      <c r="I301" s="14">
        <v>29</v>
      </c>
      <c r="J301" s="14">
        <v>100</v>
      </c>
      <c r="K301" s="55">
        <f t="shared" si="90"/>
        <v>0.28999999999999998</v>
      </c>
      <c r="L301" s="15">
        <f t="shared" si="91"/>
        <v>2.9</v>
      </c>
      <c r="M301" s="71"/>
      <c r="N301" s="24"/>
      <c r="O301" s="54" t="e">
        <f t="shared" si="86"/>
        <v>#DIV/0!</v>
      </c>
      <c r="P301" s="24"/>
      <c r="Q301" s="53">
        <f t="shared" si="87"/>
        <v>-1</v>
      </c>
      <c r="R301" s="75">
        <v>80</v>
      </c>
      <c r="S301" s="64">
        <v>0</v>
      </c>
      <c r="T301" s="58"/>
      <c r="V301" s="3">
        <f t="shared" si="88"/>
        <v>13</v>
      </c>
      <c r="W301" s="3">
        <v>3</v>
      </c>
      <c r="X301" s="16">
        <v>1</v>
      </c>
      <c r="Y301" s="18">
        <f t="shared" si="92"/>
        <v>62.329293</v>
      </c>
      <c r="Z301" s="18">
        <f t="shared" si="93"/>
        <v>71.779292999999996</v>
      </c>
      <c r="AA301" s="18">
        <f t="shared" si="94"/>
        <v>77.579293000000007</v>
      </c>
      <c r="AB301" s="18">
        <f t="shared" si="95"/>
        <v>89.579293000000007</v>
      </c>
      <c r="AC301" s="18">
        <f t="shared" si="96"/>
        <v>131.96309300000001</v>
      </c>
      <c r="AD301" s="20"/>
    </row>
    <row r="302" spans="1:30">
      <c r="A302" s="11">
        <f t="shared" si="89"/>
        <v>42352</v>
      </c>
      <c r="B302" s="12" t="str">
        <f t="shared" si="79"/>
        <v>lun</v>
      </c>
      <c r="C302" s="12" t="e">
        <f t="shared" ca="1" si="80"/>
        <v>#NAME?</v>
      </c>
      <c r="D302" s="12">
        <f t="shared" si="81"/>
        <v>14</v>
      </c>
      <c r="E302" s="12">
        <f t="shared" si="82"/>
        <v>12</v>
      </c>
      <c r="F302" s="13">
        <f t="shared" si="83"/>
        <v>2015</v>
      </c>
      <c r="G302" s="11">
        <f t="shared" si="84"/>
        <v>41988</v>
      </c>
      <c r="H302" s="12" t="str">
        <f t="shared" si="85"/>
        <v>lun</v>
      </c>
      <c r="I302" s="14">
        <v>77</v>
      </c>
      <c r="J302" s="14">
        <v>100</v>
      </c>
      <c r="K302" s="55">
        <f t="shared" si="90"/>
        <v>0.77</v>
      </c>
      <c r="L302" s="15">
        <f t="shared" si="91"/>
        <v>7.7</v>
      </c>
      <c r="M302" s="71"/>
      <c r="N302" s="24"/>
      <c r="O302" s="54" t="e">
        <f t="shared" si="86"/>
        <v>#DIV/0!</v>
      </c>
      <c r="P302" s="24"/>
      <c r="Q302" s="53">
        <f t="shared" si="87"/>
        <v>-1</v>
      </c>
      <c r="R302" s="75">
        <v>80</v>
      </c>
      <c r="S302" s="64">
        <v>0</v>
      </c>
      <c r="T302" s="58"/>
      <c r="V302" s="3">
        <f t="shared" si="88"/>
        <v>13</v>
      </c>
      <c r="W302" s="3">
        <v>3</v>
      </c>
      <c r="X302" s="16">
        <v>1</v>
      </c>
      <c r="Y302" s="18">
        <f t="shared" si="92"/>
        <v>55.654316999999999</v>
      </c>
      <c r="Z302" s="18">
        <f t="shared" si="93"/>
        <v>67.504317</v>
      </c>
      <c r="AA302" s="18">
        <f t="shared" si="94"/>
        <v>82.904316999999992</v>
      </c>
      <c r="AB302" s="18">
        <f t="shared" si="95"/>
        <v>94.904316999999992</v>
      </c>
      <c r="AC302" s="18">
        <f t="shared" si="96"/>
        <v>141.23371700000001</v>
      </c>
      <c r="AD302" s="20"/>
    </row>
    <row r="303" spans="1:30">
      <c r="A303" s="11">
        <f t="shared" si="89"/>
        <v>42353</v>
      </c>
      <c r="B303" s="12" t="str">
        <f t="shared" si="79"/>
        <v>mar</v>
      </c>
      <c r="C303" s="12" t="e">
        <f t="shared" ca="1" si="80"/>
        <v>#NAME?</v>
      </c>
      <c r="D303" s="12">
        <f t="shared" si="81"/>
        <v>15</v>
      </c>
      <c r="E303" s="12">
        <f t="shared" si="82"/>
        <v>12</v>
      </c>
      <c r="F303" s="13">
        <f t="shared" si="83"/>
        <v>2015</v>
      </c>
      <c r="G303" s="11">
        <f t="shared" si="84"/>
        <v>41989</v>
      </c>
      <c r="H303" s="12" t="str">
        <f t="shared" si="85"/>
        <v>mar</v>
      </c>
      <c r="I303" s="14">
        <v>73</v>
      </c>
      <c r="J303" s="14">
        <v>100</v>
      </c>
      <c r="K303" s="55">
        <f t="shared" si="90"/>
        <v>0.73</v>
      </c>
      <c r="L303" s="15">
        <f t="shared" si="91"/>
        <v>7.3</v>
      </c>
      <c r="M303" s="71"/>
      <c r="N303" s="24"/>
      <c r="O303" s="54" t="e">
        <f t="shared" si="86"/>
        <v>#DIV/0!</v>
      </c>
      <c r="P303" s="24"/>
      <c r="Q303" s="53">
        <f t="shared" si="87"/>
        <v>-1</v>
      </c>
      <c r="R303" s="75">
        <v>80</v>
      </c>
      <c r="S303" s="64">
        <v>0</v>
      </c>
      <c r="T303" s="58"/>
      <c r="V303" s="3">
        <f t="shared" si="88"/>
        <v>13</v>
      </c>
      <c r="W303" s="3">
        <v>3</v>
      </c>
      <c r="X303" s="16">
        <v>1</v>
      </c>
      <c r="Y303" s="18">
        <f t="shared" si="92"/>
        <v>56.690517</v>
      </c>
      <c r="Z303" s="18">
        <f t="shared" si="93"/>
        <v>68.340517000000006</v>
      </c>
      <c r="AA303" s="18">
        <f t="shared" si="94"/>
        <v>82.940517</v>
      </c>
      <c r="AB303" s="18">
        <f t="shared" si="95"/>
        <v>94.940517</v>
      </c>
      <c r="AC303" s="18">
        <f t="shared" si="96"/>
        <v>140.94111699999999</v>
      </c>
      <c r="AD303" s="20"/>
    </row>
    <row r="304" spans="1:30">
      <c r="A304" s="11">
        <f t="shared" si="89"/>
        <v>42354</v>
      </c>
      <c r="B304" s="12" t="str">
        <f t="shared" si="79"/>
        <v>mer</v>
      </c>
      <c r="C304" s="12" t="e">
        <f t="shared" ca="1" si="80"/>
        <v>#NAME?</v>
      </c>
      <c r="D304" s="12">
        <f t="shared" si="81"/>
        <v>16</v>
      </c>
      <c r="E304" s="12">
        <f t="shared" si="82"/>
        <v>12</v>
      </c>
      <c r="F304" s="13">
        <f t="shared" si="83"/>
        <v>2015</v>
      </c>
      <c r="G304" s="11">
        <f t="shared" si="84"/>
        <v>41990</v>
      </c>
      <c r="H304" s="12" t="str">
        <f t="shared" si="85"/>
        <v>mer</v>
      </c>
      <c r="I304" s="14">
        <v>64</v>
      </c>
      <c r="J304" s="14">
        <v>100</v>
      </c>
      <c r="K304" s="55">
        <f t="shared" si="90"/>
        <v>0.64</v>
      </c>
      <c r="L304" s="15">
        <f t="shared" si="91"/>
        <v>6.4</v>
      </c>
      <c r="M304" s="71"/>
      <c r="N304" s="24"/>
      <c r="O304" s="54" t="e">
        <f t="shared" si="86"/>
        <v>#DIV/0!</v>
      </c>
      <c r="P304" s="24"/>
      <c r="Q304" s="53">
        <f t="shared" si="87"/>
        <v>-1</v>
      </c>
      <c r="R304" s="75">
        <v>80</v>
      </c>
      <c r="S304" s="64">
        <v>0</v>
      </c>
      <c r="T304" s="58"/>
      <c r="V304" s="3">
        <f t="shared" si="88"/>
        <v>13</v>
      </c>
      <c r="W304" s="3">
        <v>3</v>
      </c>
      <c r="X304" s="16">
        <v>1</v>
      </c>
      <c r="Y304" s="18">
        <f t="shared" si="92"/>
        <v>58.702908000000001</v>
      </c>
      <c r="Z304" s="18">
        <f t="shared" si="93"/>
        <v>69.902907999999996</v>
      </c>
      <c r="AA304" s="18">
        <f t="shared" si="94"/>
        <v>82.702907999999994</v>
      </c>
      <c r="AB304" s="18">
        <f t="shared" si="95"/>
        <v>94.702907999999994</v>
      </c>
      <c r="AC304" s="18">
        <f t="shared" si="96"/>
        <v>139.963708</v>
      </c>
      <c r="AD304" s="20"/>
    </row>
    <row r="305" spans="1:30">
      <c r="A305" s="11">
        <f t="shared" si="89"/>
        <v>42355</v>
      </c>
      <c r="B305" s="12" t="str">
        <f t="shared" si="79"/>
        <v>gio</v>
      </c>
      <c r="C305" s="12" t="e">
        <f t="shared" ca="1" si="80"/>
        <v>#NAME?</v>
      </c>
      <c r="D305" s="12">
        <f t="shared" si="81"/>
        <v>17</v>
      </c>
      <c r="E305" s="12">
        <f t="shared" si="82"/>
        <v>12</v>
      </c>
      <c r="F305" s="13">
        <f t="shared" si="83"/>
        <v>2015</v>
      </c>
      <c r="G305" s="11">
        <f t="shared" si="84"/>
        <v>41991</v>
      </c>
      <c r="H305" s="12" t="str">
        <f t="shared" si="85"/>
        <v>gio</v>
      </c>
      <c r="I305" s="14">
        <v>44</v>
      </c>
      <c r="J305" s="14">
        <v>100</v>
      </c>
      <c r="K305" s="55">
        <f t="shared" si="90"/>
        <v>0.44</v>
      </c>
      <c r="L305" s="15">
        <f t="shared" si="91"/>
        <v>4.4000000000000004</v>
      </c>
      <c r="M305" s="71"/>
      <c r="N305" s="24"/>
      <c r="O305" s="54" t="e">
        <f t="shared" si="86"/>
        <v>#DIV/0!</v>
      </c>
      <c r="P305" s="24"/>
      <c r="Q305" s="53">
        <f t="shared" si="87"/>
        <v>-1</v>
      </c>
      <c r="R305" s="75">
        <v>80</v>
      </c>
      <c r="S305" s="64">
        <v>0</v>
      </c>
      <c r="T305" s="58"/>
      <c r="V305" s="3">
        <f t="shared" si="88"/>
        <v>13</v>
      </c>
      <c r="W305" s="3">
        <v>3</v>
      </c>
      <c r="X305" s="16">
        <v>1</v>
      </c>
      <c r="Y305" s="18">
        <f t="shared" si="92"/>
        <v>61.593227999999996</v>
      </c>
      <c r="Z305" s="18">
        <f t="shared" si="93"/>
        <v>71.793227999999999</v>
      </c>
      <c r="AA305" s="18">
        <f t="shared" si="94"/>
        <v>80.593227999999996</v>
      </c>
      <c r="AB305" s="18">
        <f t="shared" si="95"/>
        <v>92.593227999999996</v>
      </c>
      <c r="AC305" s="18">
        <f t="shared" si="96"/>
        <v>136.21002799999999</v>
      </c>
      <c r="AD305" s="20"/>
    </row>
    <row r="306" spans="1:30">
      <c r="A306" s="11">
        <f t="shared" si="89"/>
        <v>42356</v>
      </c>
      <c r="B306" s="12" t="str">
        <f t="shared" si="79"/>
        <v>ven</v>
      </c>
      <c r="C306" s="12" t="e">
        <f t="shared" ca="1" si="80"/>
        <v>#NAME?</v>
      </c>
      <c r="D306" s="12">
        <f t="shared" si="81"/>
        <v>18</v>
      </c>
      <c r="E306" s="12">
        <f t="shared" si="82"/>
        <v>12</v>
      </c>
      <c r="F306" s="13">
        <f t="shared" si="83"/>
        <v>2015</v>
      </c>
      <c r="G306" s="11">
        <f t="shared" si="84"/>
        <v>41992</v>
      </c>
      <c r="H306" s="12" t="str">
        <f t="shared" si="85"/>
        <v>ven</v>
      </c>
      <c r="I306" s="14">
        <v>52</v>
      </c>
      <c r="J306" s="14">
        <v>100</v>
      </c>
      <c r="K306" s="55">
        <f t="shared" si="90"/>
        <v>0.52</v>
      </c>
      <c r="L306" s="15">
        <f t="shared" si="91"/>
        <v>5.2</v>
      </c>
      <c r="M306" s="71"/>
      <c r="N306" s="24"/>
      <c r="O306" s="54" t="e">
        <f t="shared" si="86"/>
        <v>#DIV/0!</v>
      </c>
      <c r="P306" s="24"/>
      <c r="Q306" s="53">
        <f t="shared" si="87"/>
        <v>-1</v>
      </c>
      <c r="R306" s="75">
        <v>80</v>
      </c>
      <c r="S306" s="64">
        <v>0</v>
      </c>
      <c r="T306" s="58"/>
      <c r="V306" s="3">
        <f t="shared" si="88"/>
        <v>13</v>
      </c>
      <c r="W306" s="3">
        <v>3</v>
      </c>
      <c r="X306" s="16">
        <v>1</v>
      </c>
      <c r="Y306" s="18">
        <f t="shared" si="92"/>
        <v>60.698892000000001</v>
      </c>
      <c r="Z306" s="18">
        <f t="shared" si="93"/>
        <v>71.298891999999995</v>
      </c>
      <c r="AA306" s="18">
        <f t="shared" si="94"/>
        <v>81.698892000000001</v>
      </c>
      <c r="AB306" s="18">
        <f t="shared" si="95"/>
        <v>93.698892000000001</v>
      </c>
      <c r="AC306" s="18">
        <f t="shared" si="96"/>
        <v>137.97329200000001</v>
      </c>
      <c r="AD306" s="20"/>
    </row>
    <row r="307" spans="1:30">
      <c r="A307" s="11">
        <f t="shared" si="89"/>
        <v>42357</v>
      </c>
      <c r="B307" s="12" t="str">
        <f t="shared" si="79"/>
        <v>sab</v>
      </c>
      <c r="C307" s="12" t="e">
        <f t="shared" ca="1" si="80"/>
        <v>#NAME?</v>
      </c>
      <c r="D307" s="12">
        <f t="shared" si="81"/>
        <v>19</v>
      </c>
      <c r="E307" s="12">
        <f t="shared" si="82"/>
        <v>12</v>
      </c>
      <c r="F307" s="13">
        <f t="shared" si="83"/>
        <v>2015</v>
      </c>
      <c r="G307" s="11">
        <f t="shared" si="84"/>
        <v>41993</v>
      </c>
      <c r="H307" s="12" t="str">
        <f t="shared" si="85"/>
        <v>sab</v>
      </c>
      <c r="I307" s="14">
        <v>20</v>
      </c>
      <c r="J307" s="14">
        <v>100</v>
      </c>
      <c r="K307" s="55">
        <f t="shared" si="90"/>
        <v>0.2</v>
      </c>
      <c r="L307" s="15">
        <f t="shared" si="91"/>
        <v>2</v>
      </c>
      <c r="M307" s="71"/>
      <c r="N307" s="24"/>
      <c r="O307" s="54" t="e">
        <f t="shared" si="86"/>
        <v>#DIV/0!</v>
      </c>
      <c r="P307" s="24"/>
      <c r="Q307" s="53">
        <f t="shared" si="87"/>
        <v>-1</v>
      </c>
      <c r="R307" s="75">
        <v>80</v>
      </c>
      <c r="S307" s="64">
        <v>0</v>
      </c>
      <c r="T307" s="58"/>
      <c r="V307" s="3">
        <f t="shared" si="88"/>
        <v>13</v>
      </c>
      <c r="W307" s="3">
        <v>3</v>
      </c>
      <c r="X307" s="16">
        <v>1</v>
      </c>
      <c r="Y307" s="18">
        <f t="shared" si="92"/>
        <v>62.181899999999999</v>
      </c>
      <c r="Z307" s="18">
        <f t="shared" si="93"/>
        <v>71.181899999999999</v>
      </c>
      <c r="AA307" s="18">
        <f t="shared" si="94"/>
        <v>75.181899999999999</v>
      </c>
      <c r="AB307" s="18">
        <f t="shared" si="95"/>
        <v>87.181899999999999</v>
      </c>
      <c r="AC307" s="18">
        <f t="shared" si="96"/>
        <v>128.82589999999999</v>
      </c>
      <c r="AD307" s="20"/>
    </row>
    <row r="308" spans="1:30">
      <c r="A308" s="11">
        <f t="shared" si="89"/>
        <v>42358</v>
      </c>
      <c r="B308" s="12" t="str">
        <f t="shared" si="79"/>
        <v>dom</v>
      </c>
      <c r="C308" s="12" t="e">
        <f t="shared" ca="1" si="80"/>
        <v>#NAME?</v>
      </c>
      <c r="D308" s="12">
        <f t="shared" si="81"/>
        <v>20</v>
      </c>
      <c r="E308" s="12">
        <f t="shared" si="82"/>
        <v>12</v>
      </c>
      <c r="F308" s="13">
        <f t="shared" si="83"/>
        <v>2015</v>
      </c>
      <c r="G308" s="11">
        <f t="shared" si="84"/>
        <v>41994</v>
      </c>
      <c r="H308" s="12" t="str">
        <f t="shared" si="85"/>
        <v>dom</v>
      </c>
      <c r="I308" s="14">
        <v>11</v>
      </c>
      <c r="J308" s="14">
        <v>100</v>
      </c>
      <c r="K308" s="55">
        <f t="shared" si="90"/>
        <v>0.11</v>
      </c>
      <c r="L308" s="15">
        <f t="shared" si="91"/>
        <v>1.1000000000000001</v>
      </c>
      <c r="M308" s="71"/>
      <c r="N308" s="24"/>
      <c r="O308" s="54" t="e">
        <f t="shared" si="86"/>
        <v>#DIV/0!</v>
      </c>
      <c r="P308" s="24"/>
      <c r="Q308" s="53">
        <f t="shared" si="87"/>
        <v>-1</v>
      </c>
      <c r="R308" s="75">
        <v>80</v>
      </c>
      <c r="S308" s="64">
        <v>0</v>
      </c>
      <c r="T308" s="58"/>
      <c r="V308" s="3">
        <f t="shared" si="88"/>
        <v>13</v>
      </c>
      <c r="W308" s="3">
        <v>3</v>
      </c>
      <c r="X308" s="16">
        <v>1</v>
      </c>
      <c r="Y308" s="18">
        <f t="shared" si="92"/>
        <v>61.592733000000003</v>
      </c>
      <c r="Z308" s="18">
        <f t="shared" si="93"/>
        <v>70.142733000000007</v>
      </c>
      <c r="AA308" s="18">
        <f t="shared" si="94"/>
        <v>72.342732999999996</v>
      </c>
      <c r="AB308" s="18">
        <f t="shared" si="95"/>
        <v>84.342732999999996</v>
      </c>
      <c r="AC308" s="18">
        <f t="shared" si="96"/>
        <v>125.246933</v>
      </c>
      <c r="AD308" s="20"/>
    </row>
    <row r="309" spans="1:30">
      <c r="A309" s="11">
        <f t="shared" si="89"/>
        <v>42359</v>
      </c>
      <c r="B309" s="12" t="str">
        <f t="shared" si="79"/>
        <v>lun</v>
      </c>
      <c r="C309" s="12" t="e">
        <f t="shared" ca="1" si="80"/>
        <v>#NAME?</v>
      </c>
      <c r="D309" s="12">
        <f t="shared" si="81"/>
        <v>21</v>
      </c>
      <c r="E309" s="12">
        <f t="shared" si="82"/>
        <v>12</v>
      </c>
      <c r="F309" s="13">
        <f t="shared" si="83"/>
        <v>2015</v>
      </c>
      <c r="G309" s="11">
        <f t="shared" si="84"/>
        <v>41995</v>
      </c>
      <c r="H309" s="12" t="str">
        <f t="shared" si="85"/>
        <v>lun</v>
      </c>
      <c r="I309" s="14">
        <v>28</v>
      </c>
      <c r="J309" s="14">
        <v>100</v>
      </c>
      <c r="K309" s="55">
        <f t="shared" si="90"/>
        <v>0.28000000000000003</v>
      </c>
      <c r="L309" s="15">
        <f t="shared" si="91"/>
        <v>2.8000000000000003</v>
      </c>
      <c r="M309" s="71"/>
      <c r="N309" s="24"/>
      <c r="O309" s="54" t="e">
        <f t="shared" si="86"/>
        <v>#DIV/0!</v>
      </c>
      <c r="P309" s="24"/>
      <c r="Q309" s="53">
        <f t="shared" si="87"/>
        <v>-1</v>
      </c>
      <c r="R309" s="75">
        <v>80</v>
      </c>
      <c r="S309" s="64">
        <v>0</v>
      </c>
      <c r="T309" s="58"/>
      <c r="V309" s="3">
        <f t="shared" si="88"/>
        <v>13</v>
      </c>
      <c r="W309" s="3">
        <v>3</v>
      </c>
      <c r="X309" s="16">
        <v>1</v>
      </c>
      <c r="Y309" s="18">
        <f t="shared" si="92"/>
        <v>62.334732000000002</v>
      </c>
      <c r="Z309" s="18">
        <f t="shared" si="93"/>
        <v>71.734731999999994</v>
      </c>
      <c r="AA309" s="18">
        <f t="shared" si="94"/>
        <v>77.334732000000002</v>
      </c>
      <c r="AB309" s="18">
        <f t="shared" si="95"/>
        <v>89.334732000000002</v>
      </c>
      <c r="AC309" s="18">
        <f t="shared" si="96"/>
        <v>131.63633200000001</v>
      </c>
      <c r="AD309" s="20"/>
    </row>
    <row r="310" spans="1:30">
      <c r="A310" s="11">
        <f t="shared" si="89"/>
        <v>42360</v>
      </c>
      <c r="B310" s="12" t="str">
        <f t="shared" si="79"/>
        <v>mar</v>
      </c>
      <c r="C310" s="12" t="e">
        <f t="shared" ca="1" si="80"/>
        <v>#NAME?</v>
      </c>
      <c r="D310" s="12">
        <f t="shared" si="81"/>
        <v>22</v>
      </c>
      <c r="E310" s="12">
        <f t="shared" si="82"/>
        <v>12</v>
      </c>
      <c r="F310" s="13">
        <f t="shared" si="83"/>
        <v>2015</v>
      </c>
      <c r="G310" s="11">
        <f t="shared" si="84"/>
        <v>41996</v>
      </c>
      <c r="H310" s="12" t="str">
        <f t="shared" si="85"/>
        <v>mar</v>
      </c>
      <c r="I310" s="14">
        <v>16</v>
      </c>
      <c r="J310" s="14">
        <v>100</v>
      </c>
      <c r="K310" s="55">
        <f t="shared" si="90"/>
        <v>0.16</v>
      </c>
      <c r="L310" s="15">
        <f t="shared" si="91"/>
        <v>1.6</v>
      </c>
      <c r="M310" s="71"/>
      <c r="N310" s="24"/>
      <c r="O310" s="54" t="e">
        <f t="shared" si="86"/>
        <v>#DIV/0!</v>
      </c>
      <c r="P310" s="24"/>
      <c r="Q310" s="53">
        <f t="shared" si="87"/>
        <v>-1</v>
      </c>
      <c r="R310" s="75">
        <v>80</v>
      </c>
      <c r="S310" s="64">
        <v>0</v>
      </c>
      <c r="T310" s="58"/>
      <c r="V310" s="3">
        <f t="shared" si="88"/>
        <v>13</v>
      </c>
      <c r="W310" s="3">
        <v>3</v>
      </c>
      <c r="X310" s="16">
        <v>1</v>
      </c>
      <c r="Y310" s="18">
        <f t="shared" si="92"/>
        <v>61.974587999999997</v>
      </c>
      <c r="Z310" s="18">
        <f t="shared" si="93"/>
        <v>70.774587999999994</v>
      </c>
      <c r="AA310" s="18">
        <f t="shared" si="94"/>
        <v>73.974587999999997</v>
      </c>
      <c r="AB310" s="18">
        <f t="shared" si="95"/>
        <v>85.974587999999997</v>
      </c>
      <c r="AC310" s="18">
        <f t="shared" si="96"/>
        <v>127.289788</v>
      </c>
      <c r="AD310" s="20"/>
    </row>
    <row r="311" spans="1:30">
      <c r="A311" s="11">
        <f t="shared" si="89"/>
        <v>42361</v>
      </c>
      <c r="B311" s="12" t="str">
        <f t="shared" si="79"/>
        <v>mer</v>
      </c>
      <c r="C311" s="12" t="e">
        <f t="shared" ca="1" si="80"/>
        <v>#NAME?</v>
      </c>
      <c r="D311" s="12">
        <f t="shared" si="81"/>
        <v>23</v>
      </c>
      <c r="E311" s="12">
        <f t="shared" si="82"/>
        <v>12</v>
      </c>
      <c r="F311" s="13">
        <f t="shared" si="83"/>
        <v>2015</v>
      </c>
      <c r="G311" s="11">
        <f t="shared" si="84"/>
        <v>41997</v>
      </c>
      <c r="H311" s="12" t="str">
        <f t="shared" si="85"/>
        <v>mer</v>
      </c>
      <c r="I311" s="14">
        <v>10</v>
      </c>
      <c r="J311" s="14">
        <v>100</v>
      </c>
      <c r="K311" s="55">
        <f t="shared" si="90"/>
        <v>0.1</v>
      </c>
      <c r="L311" s="15">
        <f t="shared" si="91"/>
        <v>1</v>
      </c>
      <c r="M311" s="71"/>
      <c r="N311" s="24"/>
      <c r="O311" s="54" t="e">
        <f t="shared" si="86"/>
        <v>#DIV/0!</v>
      </c>
      <c r="P311" s="24"/>
      <c r="Q311" s="53">
        <f t="shared" si="87"/>
        <v>-1</v>
      </c>
      <c r="R311" s="75">
        <v>80</v>
      </c>
      <c r="S311" s="64">
        <v>0</v>
      </c>
      <c r="T311" s="58"/>
      <c r="V311" s="3">
        <f t="shared" si="88"/>
        <v>13</v>
      </c>
      <c r="W311" s="3">
        <v>3</v>
      </c>
      <c r="X311" s="16">
        <v>1</v>
      </c>
      <c r="Y311" s="18">
        <f t="shared" si="92"/>
        <v>61.5</v>
      </c>
      <c r="Z311" s="18">
        <f t="shared" si="93"/>
        <v>70</v>
      </c>
      <c r="AA311" s="18">
        <f t="shared" si="94"/>
        <v>72</v>
      </c>
      <c r="AB311" s="18">
        <f t="shared" si="95"/>
        <v>84</v>
      </c>
      <c r="AC311" s="18">
        <f t="shared" si="96"/>
        <v>124.822</v>
      </c>
      <c r="AD311" s="20"/>
    </row>
    <row r="312" spans="1:30">
      <c r="A312" s="11">
        <f t="shared" si="89"/>
        <v>42362</v>
      </c>
      <c r="B312" s="12" t="str">
        <f t="shared" si="79"/>
        <v>gio</v>
      </c>
      <c r="C312" s="12" t="e">
        <f t="shared" ca="1" si="80"/>
        <v>#NAME?</v>
      </c>
      <c r="D312" s="12">
        <f t="shared" si="81"/>
        <v>24</v>
      </c>
      <c r="E312" s="12">
        <f t="shared" si="82"/>
        <v>12</v>
      </c>
      <c r="F312" s="13">
        <f t="shared" si="83"/>
        <v>2015</v>
      </c>
      <c r="G312" s="11">
        <f t="shared" si="84"/>
        <v>41998</v>
      </c>
      <c r="H312" s="12" t="str">
        <f t="shared" si="85"/>
        <v>gio</v>
      </c>
      <c r="I312" s="14">
        <v>9</v>
      </c>
      <c r="J312" s="14">
        <v>100</v>
      </c>
      <c r="K312" s="55">
        <f t="shared" si="90"/>
        <v>0.09</v>
      </c>
      <c r="L312" s="15">
        <f t="shared" si="91"/>
        <v>0.89999999999999991</v>
      </c>
      <c r="M312" s="71"/>
      <c r="N312" s="24"/>
      <c r="O312" s="54" t="e">
        <f t="shared" si="86"/>
        <v>#DIV/0!</v>
      </c>
      <c r="P312" s="24"/>
      <c r="Q312" s="53">
        <f t="shared" si="87"/>
        <v>-1</v>
      </c>
      <c r="R312" s="75">
        <v>80</v>
      </c>
      <c r="S312" s="64">
        <v>0</v>
      </c>
      <c r="T312" s="58"/>
      <c r="V312" s="3">
        <f t="shared" si="88"/>
        <v>13</v>
      </c>
      <c r="W312" s="3">
        <v>3</v>
      </c>
      <c r="X312" s="16">
        <v>1</v>
      </c>
      <c r="Y312" s="18">
        <f t="shared" si="92"/>
        <v>61.401812999999997</v>
      </c>
      <c r="Z312" s="18">
        <f t="shared" si="93"/>
        <v>69.851812999999993</v>
      </c>
      <c r="AA312" s="18">
        <f t="shared" si="94"/>
        <v>71.651813000000004</v>
      </c>
      <c r="AB312" s="18">
        <f t="shared" si="95"/>
        <v>83.651813000000004</v>
      </c>
      <c r="AC312" s="18">
        <f t="shared" si="96"/>
        <v>124.39161300000001</v>
      </c>
      <c r="AD312" s="20"/>
    </row>
    <row r="313" spans="1:30">
      <c r="A313" s="11">
        <f t="shared" si="89"/>
        <v>42363</v>
      </c>
      <c r="B313" s="12" t="str">
        <f t="shared" si="79"/>
        <v>ven</v>
      </c>
      <c r="C313" s="12" t="e">
        <f t="shared" ca="1" si="80"/>
        <v>#NAME?</v>
      </c>
      <c r="D313" s="12">
        <f t="shared" si="81"/>
        <v>25</v>
      </c>
      <c r="E313" s="12">
        <f t="shared" si="82"/>
        <v>12</v>
      </c>
      <c r="F313" s="13">
        <f t="shared" si="83"/>
        <v>2015</v>
      </c>
      <c r="G313" s="11">
        <f t="shared" si="84"/>
        <v>41999</v>
      </c>
      <c r="H313" s="12" t="str">
        <f t="shared" si="85"/>
        <v>ven</v>
      </c>
      <c r="I313" s="14">
        <v>21</v>
      </c>
      <c r="J313" s="14">
        <v>100</v>
      </c>
      <c r="K313" s="55">
        <f t="shared" si="90"/>
        <v>0.21</v>
      </c>
      <c r="L313" s="15">
        <f t="shared" si="91"/>
        <v>2.1</v>
      </c>
      <c r="M313" s="71"/>
      <c r="N313" s="24"/>
      <c r="O313" s="54" t="e">
        <f t="shared" si="86"/>
        <v>#DIV/0!</v>
      </c>
      <c r="P313" s="24"/>
      <c r="Q313" s="53">
        <f t="shared" si="87"/>
        <v>-1</v>
      </c>
      <c r="R313" s="75">
        <v>80</v>
      </c>
      <c r="S313" s="64">
        <v>0</v>
      </c>
      <c r="T313" s="58"/>
      <c r="V313" s="3">
        <f t="shared" si="88"/>
        <v>13</v>
      </c>
      <c r="W313" s="3">
        <v>3</v>
      </c>
      <c r="X313" s="16">
        <v>1</v>
      </c>
      <c r="Y313" s="18">
        <f t="shared" si="92"/>
        <v>62.220092999999999</v>
      </c>
      <c r="Z313" s="18">
        <f t="shared" si="93"/>
        <v>71.270093000000003</v>
      </c>
      <c r="AA313" s="18">
        <f t="shared" si="94"/>
        <v>75.470093000000006</v>
      </c>
      <c r="AB313" s="18">
        <f t="shared" si="95"/>
        <v>87.470093000000006</v>
      </c>
      <c r="AC313" s="18">
        <f t="shared" si="96"/>
        <v>129.196293</v>
      </c>
      <c r="AD313" s="20"/>
    </row>
    <row r="314" spans="1:30">
      <c r="A314" s="11">
        <f t="shared" si="89"/>
        <v>42364</v>
      </c>
      <c r="B314" s="12" t="str">
        <f t="shared" si="79"/>
        <v>sab</v>
      </c>
      <c r="C314" s="12" t="e">
        <f t="shared" ca="1" si="80"/>
        <v>#NAME?</v>
      </c>
      <c r="D314" s="12">
        <f t="shared" si="81"/>
        <v>26</v>
      </c>
      <c r="E314" s="12">
        <f t="shared" si="82"/>
        <v>12</v>
      </c>
      <c r="F314" s="13">
        <f t="shared" si="83"/>
        <v>2015</v>
      </c>
      <c r="G314" s="11">
        <f t="shared" si="84"/>
        <v>42000</v>
      </c>
      <c r="H314" s="12" t="str">
        <f t="shared" si="85"/>
        <v>sab</v>
      </c>
      <c r="I314" s="14">
        <v>42</v>
      </c>
      <c r="J314" s="14">
        <v>100</v>
      </c>
      <c r="K314" s="55">
        <f t="shared" si="90"/>
        <v>0.42</v>
      </c>
      <c r="L314" s="15">
        <f t="shared" si="91"/>
        <v>4.2</v>
      </c>
      <c r="M314" s="71"/>
      <c r="N314" s="24"/>
      <c r="O314" s="54" t="e">
        <f t="shared" si="86"/>
        <v>#DIV/0!</v>
      </c>
      <c r="P314" s="24"/>
      <c r="Q314" s="53">
        <f t="shared" si="87"/>
        <v>-1</v>
      </c>
      <c r="R314" s="75">
        <v>80</v>
      </c>
      <c r="S314" s="64">
        <v>0</v>
      </c>
      <c r="T314" s="58"/>
      <c r="V314" s="3">
        <f t="shared" si="88"/>
        <v>13</v>
      </c>
      <c r="W314" s="3">
        <v>3</v>
      </c>
      <c r="X314" s="16">
        <v>1</v>
      </c>
      <c r="Y314" s="18">
        <f t="shared" si="92"/>
        <v>61.762272000000003</v>
      </c>
      <c r="Z314" s="18">
        <f t="shared" si="93"/>
        <v>71.862272000000004</v>
      </c>
      <c r="AA314" s="18">
        <f t="shared" si="94"/>
        <v>80.262271999999996</v>
      </c>
      <c r="AB314" s="18">
        <f t="shared" si="95"/>
        <v>92.262271999999996</v>
      </c>
      <c r="AC314" s="18">
        <f t="shared" si="96"/>
        <v>135.71467200000001</v>
      </c>
      <c r="AD314" s="20"/>
    </row>
    <row r="315" spans="1:30">
      <c r="A315" s="11">
        <f t="shared" si="89"/>
        <v>42365</v>
      </c>
      <c r="B315" s="12" t="str">
        <f t="shared" si="79"/>
        <v>dom</v>
      </c>
      <c r="C315" s="12" t="e">
        <f t="shared" ca="1" si="80"/>
        <v>#NAME?</v>
      </c>
      <c r="D315" s="12">
        <f t="shared" si="81"/>
        <v>27</v>
      </c>
      <c r="E315" s="12">
        <f t="shared" si="82"/>
        <v>12</v>
      </c>
      <c r="F315" s="13">
        <f t="shared" si="83"/>
        <v>2015</v>
      </c>
      <c r="G315" s="11">
        <f t="shared" si="84"/>
        <v>42001</v>
      </c>
      <c r="H315" s="12" t="str">
        <f t="shared" si="85"/>
        <v>dom</v>
      </c>
      <c r="I315" s="14">
        <v>22</v>
      </c>
      <c r="J315" s="14">
        <v>100</v>
      </c>
      <c r="K315" s="55">
        <f t="shared" si="90"/>
        <v>0.22</v>
      </c>
      <c r="L315" s="15">
        <f t="shared" si="91"/>
        <v>2.2000000000000002</v>
      </c>
      <c r="M315" s="71"/>
      <c r="N315" s="24"/>
      <c r="O315" s="54" t="e">
        <f t="shared" si="86"/>
        <v>#DIV/0!</v>
      </c>
      <c r="P315" s="24"/>
      <c r="Q315" s="53">
        <f t="shared" si="87"/>
        <v>-1</v>
      </c>
      <c r="R315" s="75">
        <v>80</v>
      </c>
      <c r="S315" s="64">
        <v>0</v>
      </c>
      <c r="T315" s="58"/>
      <c r="V315" s="3">
        <f t="shared" si="88"/>
        <v>13</v>
      </c>
      <c r="W315" s="3">
        <v>3</v>
      </c>
      <c r="X315" s="16">
        <v>1</v>
      </c>
      <c r="Y315" s="18">
        <f t="shared" si="92"/>
        <v>62.252831999999998</v>
      </c>
      <c r="Z315" s="18">
        <f t="shared" si="93"/>
        <v>71.352832000000006</v>
      </c>
      <c r="AA315" s="18">
        <f t="shared" si="94"/>
        <v>75.752831999999998</v>
      </c>
      <c r="AB315" s="18">
        <f t="shared" si="95"/>
        <v>87.752831999999998</v>
      </c>
      <c r="AC315" s="18">
        <f t="shared" si="96"/>
        <v>129.56123199999999</v>
      </c>
      <c r="AD315" s="20"/>
    </row>
    <row r="316" spans="1:30">
      <c r="A316" s="11">
        <f t="shared" si="89"/>
        <v>42366</v>
      </c>
      <c r="B316" s="12" t="str">
        <f t="shared" si="79"/>
        <v>lun</v>
      </c>
      <c r="C316" s="12" t="e">
        <f t="shared" ca="1" si="80"/>
        <v>#NAME?</v>
      </c>
      <c r="D316" s="12">
        <f t="shared" si="81"/>
        <v>28</v>
      </c>
      <c r="E316" s="12">
        <f t="shared" si="82"/>
        <v>12</v>
      </c>
      <c r="F316" s="13">
        <f t="shared" si="83"/>
        <v>2015</v>
      </c>
      <c r="G316" s="11">
        <f t="shared" si="84"/>
        <v>42002</v>
      </c>
      <c r="H316" s="12" t="str">
        <f t="shared" si="85"/>
        <v>lun</v>
      </c>
      <c r="I316" s="14">
        <v>35</v>
      </c>
      <c r="J316" s="14">
        <v>100</v>
      </c>
      <c r="K316" s="55">
        <f t="shared" si="90"/>
        <v>0.35</v>
      </c>
      <c r="L316" s="15">
        <f t="shared" si="91"/>
        <v>3.5</v>
      </c>
      <c r="M316" s="71"/>
      <c r="N316" s="24"/>
      <c r="O316" s="54" t="e">
        <f t="shared" si="86"/>
        <v>#DIV/0!</v>
      </c>
      <c r="P316" s="24"/>
      <c r="Q316" s="53">
        <f t="shared" si="87"/>
        <v>-1</v>
      </c>
      <c r="R316" s="75">
        <v>80</v>
      </c>
      <c r="S316" s="64">
        <v>0</v>
      </c>
      <c r="T316" s="58"/>
      <c r="V316" s="3">
        <f t="shared" si="88"/>
        <v>13</v>
      </c>
      <c r="W316" s="3">
        <v>3</v>
      </c>
      <c r="X316" s="16">
        <v>1</v>
      </c>
      <c r="Y316" s="18">
        <f t="shared" si="92"/>
        <v>62.182124999999999</v>
      </c>
      <c r="Z316" s="18">
        <f t="shared" si="93"/>
        <v>71.932124999999999</v>
      </c>
      <c r="AA316" s="18">
        <f t="shared" si="94"/>
        <v>78.932124999999999</v>
      </c>
      <c r="AB316" s="18">
        <f t="shared" si="95"/>
        <v>90.932124999999999</v>
      </c>
      <c r="AC316" s="18">
        <f t="shared" si="96"/>
        <v>133.80912499999999</v>
      </c>
      <c r="AD316" s="20"/>
    </row>
    <row r="317" spans="1:30">
      <c r="A317" s="11">
        <f t="shared" si="89"/>
        <v>42367</v>
      </c>
      <c r="B317" s="12" t="str">
        <f t="shared" si="79"/>
        <v>mar</v>
      </c>
      <c r="C317" s="12" t="e">
        <f t="shared" ca="1" si="80"/>
        <v>#NAME?</v>
      </c>
      <c r="D317" s="12">
        <f t="shared" si="81"/>
        <v>29</v>
      </c>
      <c r="E317" s="12">
        <f t="shared" si="82"/>
        <v>12</v>
      </c>
      <c r="F317" s="13">
        <f t="shared" si="83"/>
        <v>2015</v>
      </c>
      <c r="G317" s="11">
        <f t="shared" si="84"/>
        <v>42003</v>
      </c>
      <c r="H317" s="12" t="str">
        <f t="shared" si="85"/>
        <v>mar</v>
      </c>
      <c r="I317" s="14">
        <v>28</v>
      </c>
      <c r="J317" s="14">
        <v>100</v>
      </c>
      <c r="K317" s="55">
        <f t="shared" si="90"/>
        <v>0.28000000000000003</v>
      </c>
      <c r="L317" s="15">
        <f t="shared" si="91"/>
        <v>2.8000000000000003</v>
      </c>
      <c r="M317" s="71"/>
      <c r="N317" s="24"/>
      <c r="O317" s="54" t="e">
        <f t="shared" si="86"/>
        <v>#DIV/0!</v>
      </c>
      <c r="P317" s="24"/>
      <c r="Q317" s="53">
        <f t="shared" si="87"/>
        <v>-1</v>
      </c>
      <c r="R317" s="75">
        <v>80</v>
      </c>
      <c r="S317" s="64">
        <v>0</v>
      </c>
      <c r="T317" s="58"/>
      <c r="V317" s="3">
        <f t="shared" si="88"/>
        <v>13</v>
      </c>
      <c r="W317" s="3">
        <v>3</v>
      </c>
      <c r="X317" s="16">
        <v>1</v>
      </c>
      <c r="Y317" s="18">
        <f t="shared" si="92"/>
        <v>62.334732000000002</v>
      </c>
      <c r="Z317" s="18">
        <f t="shared" si="93"/>
        <v>71.734731999999994</v>
      </c>
      <c r="AA317" s="18">
        <f t="shared" si="94"/>
        <v>77.334732000000002</v>
      </c>
      <c r="AB317" s="18">
        <f t="shared" si="95"/>
        <v>89.334732000000002</v>
      </c>
      <c r="AC317" s="18">
        <f t="shared" si="96"/>
        <v>131.63633200000001</v>
      </c>
      <c r="AD317" s="20"/>
    </row>
    <row r="318" spans="1:30">
      <c r="A318" s="11">
        <f t="shared" si="89"/>
        <v>42368</v>
      </c>
      <c r="B318" s="12" t="str">
        <f t="shared" si="79"/>
        <v>mer</v>
      </c>
      <c r="C318" s="12" t="e">
        <f t="shared" ca="1" si="80"/>
        <v>#NAME?</v>
      </c>
      <c r="D318" s="12">
        <f t="shared" si="81"/>
        <v>30</v>
      </c>
      <c r="E318" s="12">
        <f t="shared" si="82"/>
        <v>12</v>
      </c>
      <c r="F318" s="13">
        <f t="shared" si="83"/>
        <v>2015</v>
      </c>
      <c r="G318" s="11">
        <f t="shared" si="84"/>
        <v>42004</v>
      </c>
      <c r="H318" s="12" t="str">
        <f t="shared" si="85"/>
        <v>mer</v>
      </c>
      <c r="I318" s="14">
        <v>87</v>
      </c>
      <c r="J318" s="14">
        <v>100</v>
      </c>
      <c r="K318" s="55">
        <f t="shared" si="90"/>
        <v>0.87</v>
      </c>
      <c r="L318" s="15">
        <f t="shared" si="91"/>
        <v>8.6999999999999993</v>
      </c>
      <c r="M318" s="71"/>
      <c r="N318" s="24"/>
      <c r="O318" s="54" t="e">
        <f t="shared" si="86"/>
        <v>#DIV/0!</v>
      </c>
      <c r="P318" s="24"/>
      <c r="Q318" s="53">
        <f t="shared" si="87"/>
        <v>-1</v>
      </c>
      <c r="R318" s="75">
        <v>80</v>
      </c>
      <c r="S318" s="64">
        <v>0</v>
      </c>
      <c r="T318" s="58"/>
      <c r="V318" s="3">
        <f t="shared" si="88"/>
        <v>13</v>
      </c>
      <c r="W318" s="3">
        <v>3</v>
      </c>
      <c r="X318" s="16">
        <v>1</v>
      </c>
      <c r="Y318" s="18">
        <f t="shared" si="92"/>
        <v>52.682037000000001</v>
      </c>
      <c r="Z318" s="18">
        <f t="shared" si="93"/>
        <v>65.032037000000003</v>
      </c>
      <c r="AA318" s="18">
        <f t="shared" si="94"/>
        <v>82.432037000000008</v>
      </c>
      <c r="AB318" s="18">
        <f t="shared" si="95"/>
        <v>94.432037000000008</v>
      </c>
      <c r="AC318" s="18">
        <f t="shared" si="96"/>
        <v>141.583437</v>
      </c>
      <c r="AD318" s="20"/>
    </row>
    <row r="319" spans="1:30">
      <c r="A319" s="11">
        <f t="shared" si="89"/>
        <v>42369</v>
      </c>
      <c r="B319" s="12" t="str">
        <f t="shared" si="79"/>
        <v>gio</v>
      </c>
      <c r="C319" s="12" t="e">
        <f t="shared" ca="1" si="80"/>
        <v>#NAME?</v>
      </c>
      <c r="D319" s="12">
        <f t="shared" si="81"/>
        <v>31</v>
      </c>
      <c r="E319" s="12">
        <f t="shared" si="82"/>
        <v>12</v>
      </c>
      <c r="F319" s="13">
        <f t="shared" si="83"/>
        <v>2015</v>
      </c>
      <c r="G319" s="11">
        <f t="shared" si="84"/>
        <v>42005</v>
      </c>
      <c r="H319" s="12" t="str">
        <f t="shared" si="85"/>
        <v>gio</v>
      </c>
      <c r="I319" s="14">
        <v>0</v>
      </c>
      <c r="J319" s="14">
        <v>100</v>
      </c>
      <c r="K319" s="55">
        <f t="shared" si="90"/>
        <v>0</v>
      </c>
      <c r="L319" s="15">
        <f t="shared" si="91"/>
        <v>0</v>
      </c>
      <c r="M319" s="71"/>
      <c r="N319" s="24"/>
      <c r="O319" s="54" t="e">
        <f t="shared" si="86"/>
        <v>#DIV/0!</v>
      </c>
      <c r="P319" s="24"/>
      <c r="Q319" s="53" t="e">
        <f t="shared" si="87"/>
        <v>#DIV/0!</v>
      </c>
      <c r="R319" s="75">
        <v>80</v>
      </c>
      <c r="S319" s="64">
        <v>0</v>
      </c>
      <c r="T319" s="58"/>
      <c r="V319" s="3">
        <f t="shared" si="88"/>
        <v>13</v>
      </c>
      <c r="W319" s="3">
        <v>3</v>
      </c>
      <c r="X319" s="16">
        <v>1</v>
      </c>
      <c r="Y319" s="18" t="e">
        <f t="shared" si="92"/>
        <v>#DIV/0!</v>
      </c>
      <c r="Z319" s="18" t="e">
        <f t="shared" si="93"/>
        <v>#DIV/0!</v>
      </c>
      <c r="AA319" s="18" t="e">
        <f t="shared" si="94"/>
        <v>#DIV/0!</v>
      </c>
      <c r="AB319" s="18" t="e">
        <f t="shared" si="95"/>
        <v>#DIV/0!</v>
      </c>
      <c r="AC319" s="18" t="e">
        <f t="shared" si="96"/>
        <v>#DIV/0!</v>
      </c>
      <c r="AD319" s="20"/>
    </row>
    <row r="320" spans="1:30">
      <c r="A320" s="11">
        <f t="shared" si="89"/>
        <v>42370</v>
      </c>
      <c r="B320" s="12" t="str">
        <f t="shared" si="79"/>
        <v>ven</v>
      </c>
      <c r="C320" s="12" t="e">
        <f t="shared" ca="1" si="80"/>
        <v>#NAME?</v>
      </c>
      <c r="D320" s="12">
        <f t="shared" si="81"/>
        <v>1</v>
      </c>
      <c r="E320" s="12">
        <f t="shared" si="82"/>
        <v>1</v>
      </c>
      <c r="F320" s="13">
        <f t="shared" si="83"/>
        <v>2016</v>
      </c>
      <c r="G320" s="11">
        <f t="shared" si="84"/>
        <v>42006</v>
      </c>
      <c r="H320" s="12" t="str">
        <f t="shared" si="85"/>
        <v>ven</v>
      </c>
      <c r="I320" s="14">
        <v>0</v>
      </c>
      <c r="J320" s="14">
        <v>100</v>
      </c>
      <c r="K320" s="55">
        <f t="shared" si="90"/>
        <v>0</v>
      </c>
      <c r="L320" s="15">
        <f t="shared" si="91"/>
        <v>0</v>
      </c>
      <c r="M320" s="71"/>
      <c r="N320" s="24"/>
      <c r="O320" s="54" t="e">
        <f t="shared" si="86"/>
        <v>#DIV/0!</v>
      </c>
      <c r="P320" s="24"/>
      <c r="Q320" s="53" t="e">
        <f t="shared" si="87"/>
        <v>#DIV/0!</v>
      </c>
      <c r="R320" s="75">
        <v>80</v>
      </c>
      <c r="S320" s="64">
        <v>0</v>
      </c>
      <c r="T320" s="58"/>
      <c r="V320" s="3">
        <f t="shared" si="88"/>
        <v>13</v>
      </c>
      <c r="W320" s="3">
        <v>3</v>
      </c>
      <c r="X320" s="16">
        <v>1</v>
      </c>
      <c r="Y320" s="18" t="e">
        <f t="shared" si="92"/>
        <v>#DIV/0!</v>
      </c>
      <c r="Z320" s="18" t="e">
        <f t="shared" si="93"/>
        <v>#DIV/0!</v>
      </c>
      <c r="AA320" s="18" t="e">
        <f t="shared" si="94"/>
        <v>#DIV/0!</v>
      </c>
      <c r="AB320" s="18" t="e">
        <f t="shared" si="95"/>
        <v>#DIV/0!</v>
      </c>
      <c r="AC320" s="18" t="e">
        <f t="shared" si="96"/>
        <v>#DIV/0!</v>
      </c>
      <c r="AD320" s="20"/>
    </row>
    <row r="321" spans="1:30">
      <c r="A321" s="11">
        <f t="shared" si="89"/>
        <v>42371</v>
      </c>
      <c r="B321" s="12" t="str">
        <f t="shared" si="79"/>
        <v>sab</v>
      </c>
      <c r="C321" s="12" t="e">
        <f t="shared" ca="1" si="80"/>
        <v>#NAME?</v>
      </c>
      <c r="D321" s="12">
        <f t="shared" si="81"/>
        <v>2</v>
      </c>
      <c r="E321" s="12">
        <f t="shared" si="82"/>
        <v>1</v>
      </c>
      <c r="F321" s="13">
        <f t="shared" si="83"/>
        <v>2016</v>
      </c>
      <c r="G321" s="11">
        <f t="shared" si="84"/>
        <v>42007</v>
      </c>
      <c r="H321" s="12" t="str">
        <f t="shared" si="85"/>
        <v>sab</v>
      </c>
      <c r="I321" s="14">
        <v>0</v>
      </c>
      <c r="J321" s="14">
        <v>100</v>
      </c>
      <c r="K321" s="55">
        <f t="shared" si="90"/>
        <v>0</v>
      </c>
      <c r="L321" s="15">
        <f t="shared" si="91"/>
        <v>0</v>
      </c>
      <c r="M321" s="71"/>
      <c r="N321" s="24"/>
      <c r="O321" s="54" t="e">
        <f t="shared" si="86"/>
        <v>#DIV/0!</v>
      </c>
      <c r="P321" s="24"/>
      <c r="Q321" s="53" t="e">
        <f t="shared" si="87"/>
        <v>#DIV/0!</v>
      </c>
      <c r="R321" s="75">
        <v>80</v>
      </c>
      <c r="S321" s="64">
        <v>0</v>
      </c>
      <c r="T321" s="58"/>
      <c r="V321" s="3">
        <f t="shared" si="88"/>
        <v>13</v>
      </c>
      <c r="W321" s="3">
        <v>3</v>
      </c>
      <c r="X321" s="16">
        <v>1</v>
      </c>
      <c r="Y321" s="18" t="e">
        <f t="shared" si="92"/>
        <v>#DIV/0!</v>
      </c>
      <c r="Z321" s="18" t="e">
        <f t="shared" si="93"/>
        <v>#DIV/0!</v>
      </c>
      <c r="AA321" s="18" t="e">
        <f t="shared" si="94"/>
        <v>#DIV/0!</v>
      </c>
      <c r="AB321" s="18" t="e">
        <f t="shared" si="95"/>
        <v>#DIV/0!</v>
      </c>
      <c r="AC321" s="18" t="e">
        <f t="shared" si="96"/>
        <v>#DIV/0!</v>
      </c>
      <c r="AD321" s="20"/>
    </row>
    <row r="322" spans="1:30">
      <c r="A322" s="11">
        <f t="shared" si="89"/>
        <v>42372</v>
      </c>
      <c r="B322" s="12" t="str">
        <f t="shared" si="79"/>
        <v>dom</v>
      </c>
      <c r="C322" s="12" t="e">
        <f t="shared" ca="1" si="80"/>
        <v>#NAME?</v>
      </c>
      <c r="D322" s="12">
        <f t="shared" si="81"/>
        <v>3</v>
      </c>
      <c r="E322" s="12">
        <f t="shared" si="82"/>
        <v>1</v>
      </c>
      <c r="F322" s="13">
        <f t="shared" si="83"/>
        <v>2016</v>
      </c>
      <c r="G322" s="11">
        <f t="shared" si="84"/>
        <v>42008</v>
      </c>
      <c r="H322" s="12" t="str">
        <f t="shared" si="85"/>
        <v>dom</v>
      </c>
      <c r="I322" s="14">
        <v>0</v>
      </c>
      <c r="J322" s="14">
        <v>100</v>
      </c>
      <c r="K322" s="55">
        <f t="shared" si="90"/>
        <v>0</v>
      </c>
      <c r="L322" s="15">
        <f t="shared" si="91"/>
        <v>0</v>
      </c>
      <c r="M322" s="71"/>
      <c r="N322" s="24"/>
      <c r="O322" s="54" t="e">
        <f t="shared" si="86"/>
        <v>#DIV/0!</v>
      </c>
      <c r="P322" s="24"/>
      <c r="Q322" s="53" t="e">
        <f t="shared" si="87"/>
        <v>#DIV/0!</v>
      </c>
      <c r="R322" s="75">
        <v>80</v>
      </c>
      <c r="S322" s="64">
        <v>0</v>
      </c>
      <c r="T322" s="58"/>
      <c r="V322" s="3">
        <f t="shared" si="88"/>
        <v>13</v>
      </c>
      <c r="W322" s="3">
        <v>3</v>
      </c>
      <c r="X322" s="16">
        <v>1</v>
      </c>
      <c r="Y322" s="18" t="e">
        <f t="shared" si="92"/>
        <v>#DIV/0!</v>
      </c>
      <c r="Z322" s="18" t="e">
        <f t="shared" si="93"/>
        <v>#DIV/0!</v>
      </c>
      <c r="AA322" s="18" t="e">
        <f t="shared" si="94"/>
        <v>#DIV/0!</v>
      </c>
      <c r="AB322" s="18" t="e">
        <f t="shared" si="95"/>
        <v>#DIV/0!</v>
      </c>
      <c r="AC322" s="18" t="e">
        <f t="shared" si="96"/>
        <v>#DIV/0!</v>
      </c>
      <c r="AD322" s="20"/>
    </row>
    <row r="323" spans="1:30">
      <c r="A323" s="11">
        <f t="shared" si="89"/>
        <v>42373</v>
      </c>
      <c r="B323" s="12" t="str">
        <f t="shared" ref="B323:B386" si="97">CHOOSE(WEEKDAY(A323,2),"lun","mar","mer","gio","ven","sab","dom")</f>
        <v>lun</v>
      </c>
      <c r="C323" s="12" t="e">
        <f t="shared" ref="C323:C386" ca="1" si="98">_xlfn.ISOWEEKNUM(A323)</f>
        <v>#NAME?</v>
      </c>
      <c r="D323" s="12">
        <f t="shared" ref="D323:D386" si="99">DAY(A323)</f>
        <v>4</v>
      </c>
      <c r="E323" s="12">
        <f t="shared" ref="E323:E386" si="100">MONTH(A323)</f>
        <v>1</v>
      </c>
      <c r="F323" s="13">
        <f t="shared" ref="F323:F386" si="101">YEAR(A323)</f>
        <v>2016</v>
      </c>
      <c r="G323" s="11">
        <f t="shared" ref="G323:G386" si="102">DATE(F323-1,E323,D323+1)</f>
        <v>42009</v>
      </c>
      <c r="H323" s="12" t="str">
        <f t="shared" ref="H323:H386" si="103">CHOOSE(WEEKDAY(G323,2),"lun","mar","mer","gio","ven","sab","dom")</f>
        <v>lun</v>
      </c>
      <c r="I323" s="14">
        <v>0</v>
      </c>
      <c r="J323" s="14">
        <v>100</v>
      </c>
      <c r="K323" s="55">
        <f t="shared" si="90"/>
        <v>0</v>
      </c>
      <c r="L323" s="15">
        <f t="shared" si="91"/>
        <v>0</v>
      </c>
      <c r="M323" s="71"/>
      <c r="N323" s="24"/>
      <c r="O323" s="54" t="e">
        <f t="shared" ref="O323:O386" si="104">+M323/N323</f>
        <v>#DIV/0!</v>
      </c>
      <c r="P323" s="24"/>
      <c r="Q323" s="53" t="e">
        <f t="shared" ref="Q323:Q386" si="105">+(P323-L323)/L323</f>
        <v>#DIV/0!</v>
      </c>
      <c r="R323" s="75">
        <v>80</v>
      </c>
      <c r="S323" s="64">
        <v>0</v>
      </c>
      <c r="T323" s="58"/>
      <c r="V323" s="3">
        <f t="shared" ref="V323:V386" si="106">+W323+10</f>
        <v>13</v>
      </c>
      <c r="W323" s="3">
        <v>3</v>
      </c>
      <c r="X323" s="16">
        <v>1</v>
      </c>
      <c r="Y323" s="18" t="e">
        <f t="shared" si="92"/>
        <v>#DIV/0!</v>
      </c>
      <c r="Z323" s="18" t="e">
        <f t="shared" si="93"/>
        <v>#DIV/0!</v>
      </c>
      <c r="AA323" s="18" t="e">
        <f t="shared" si="94"/>
        <v>#DIV/0!</v>
      </c>
      <c r="AB323" s="18" t="e">
        <f t="shared" si="95"/>
        <v>#DIV/0!</v>
      </c>
      <c r="AC323" s="18" t="e">
        <f t="shared" si="96"/>
        <v>#DIV/0!</v>
      </c>
      <c r="AD323" s="20"/>
    </row>
    <row r="324" spans="1:30">
      <c r="A324" s="11">
        <f t="shared" ref="A324:A387" si="107">+A323+1</f>
        <v>42374</v>
      </c>
      <c r="B324" s="12" t="str">
        <f t="shared" si="97"/>
        <v>mar</v>
      </c>
      <c r="C324" s="12" t="e">
        <f t="shared" ca="1" si="98"/>
        <v>#NAME?</v>
      </c>
      <c r="D324" s="12">
        <f t="shared" si="99"/>
        <v>5</v>
      </c>
      <c r="E324" s="12">
        <f t="shared" si="100"/>
        <v>1</v>
      </c>
      <c r="F324" s="13">
        <f t="shared" si="101"/>
        <v>2016</v>
      </c>
      <c r="G324" s="11">
        <f t="shared" si="102"/>
        <v>42010</v>
      </c>
      <c r="H324" s="12" t="str">
        <f t="shared" si="103"/>
        <v>mar</v>
      </c>
      <c r="I324" s="14">
        <v>0</v>
      </c>
      <c r="J324" s="14">
        <v>100</v>
      </c>
      <c r="K324" s="55">
        <f t="shared" si="90"/>
        <v>0</v>
      </c>
      <c r="L324" s="15">
        <f t="shared" si="91"/>
        <v>0</v>
      </c>
      <c r="M324" s="71"/>
      <c r="N324" s="24"/>
      <c r="O324" s="54" t="e">
        <f t="shared" si="104"/>
        <v>#DIV/0!</v>
      </c>
      <c r="P324" s="24"/>
      <c r="Q324" s="53" t="e">
        <f t="shared" si="105"/>
        <v>#DIV/0!</v>
      </c>
      <c r="R324" s="75">
        <v>80</v>
      </c>
      <c r="S324" s="64">
        <v>0</v>
      </c>
      <c r="T324" s="58"/>
      <c r="V324" s="3">
        <f t="shared" si="106"/>
        <v>13</v>
      </c>
      <c r="W324" s="3">
        <v>3</v>
      </c>
      <c r="X324" s="16">
        <v>1</v>
      </c>
      <c r="Y324" s="18" t="e">
        <f t="shared" si="92"/>
        <v>#DIV/0!</v>
      </c>
      <c r="Z324" s="18" t="e">
        <f t="shared" si="93"/>
        <v>#DIV/0!</v>
      </c>
      <c r="AA324" s="18" t="e">
        <f t="shared" si="94"/>
        <v>#DIV/0!</v>
      </c>
      <c r="AB324" s="18" t="e">
        <f t="shared" si="95"/>
        <v>#DIV/0!</v>
      </c>
      <c r="AC324" s="18" t="e">
        <f t="shared" si="96"/>
        <v>#DIV/0!</v>
      </c>
      <c r="AD324" s="20"/>
    </row>
    <row r="325" spans="1:30">
      <c r="A325" s="11">
        <f t="shared" si="107"/>
        <v>42375</v>
      </c>
      <c r="B325" s="12" t="str">
        <f t="shared" si="97"/>
        <v>mer</v>
      </c>
      <c r="C325" s="12" t="e">
        <f t="shared" ca="1" si="98"/>
        <v>#NAME?</v>
      </c>
      <c r="D325" s="12">
        <f t="shared" si="99"/>
        <v>6</v>
      </c>
      <c r="E325" s="12">
        <f t="shared" si="100"/>
        <v>1</v>
      </c>
      <c r="F325" s="13">
        <f t="shared" si="101"/>
        <v>2016</v>
      </c>
      <c r="G325" s="11">
        <f t="shared" si="102"/>
        <v>42011</v>
      </c>
      <c r="H325" s="12" t="str">
        <f t="shared" si="103"/>
        <v>mer</v>
      </c>
      <c r="I325" s="14">
        <v>0</v>
      </c>
      <c r="J325" s="14">
        <v>100</v>
      </c>
      <c r="K325" s="55">
        <f t="shared" ref="K325:K388" si="108">+I325/J325</f>
        <v>0</v>
      </c>
      <c r="L325" s="15">
        <f t="shared" ref="L325:L388" si="109">+I325/J325*10</f>
        <v>0</v>
      </c>
      <c r="M325" s="71"/>
      <c r="N325" s="24"/>
      <c r="O325" s="54" t="e">
        <f t="shared" si="104"/>
        <v>#DIV/0!</v>
      </c>
      <c r="P325" s="24"/>
      <c r="Q325" s="53" t="e">
        <f t="shared" si="105"/>
        <v>#DIV/0!</v>
      </c>
      <c r="R325" s="75">
        <v>80</v>
      </c>
      <c r="S325" s="64">
        <v>0</v>
      </c>
      <c r="T325" s="58"/>
      <c r="V325" s="3">
        <f t="shared" si="106"/>
        <v>13</v>
      </c>
      <c r="W325" s="3">
        <v>3</v>
      </c>
      <c r="X325" s="16">
        <v>1</v>
      </c>
      <c r="Y325" s="18" t="e">
        <f t="shared" ref="Y325:Y388" si="110">(0.2727+(0.2727*(Q325))*L325^2+1.5*L325+60)</f>
        <v>#DIV/0!</v>
      </c>
      <c r="Z325" s="18" t="e">
        <f t="shared" ref="Z325:Z388" si="111">(0.2727+(0.2727*(Q325))*L325^2+2*L325+68)</f>
        <v>#DIV/0!</v>
      </c>
      <c r="AA325" s="18" t="e">
        <f t="shared" ref="AA325:AA388" si="112">(0.2727+(0.2727*(Q325))*L325^2+4*L325+68)</f>
        <v>#DIV/0!</v>
      </c>
      <c r="AB325" s="18" t="e">
        <f t="shared" ref="AB325:AB388" si="113">(0.2727+(0.2727*(Q325))*L325^2+4*L325+80)</f>
        <v>#DIV/0!</v>
      </c>
      <c r="AC325" s="18" t="e">
        <f t="shared" ref="AC325:AC388" si="114">(0.2727+(0.2727*(Q325))*L325^2+4.822*L325+120)</f>
        <v>#DIV/0!</v>
      </c>
      <c r="AD325" s="20"/>
    </row>
    <row r="326" spans="1:30">
      <c r="A326" s="11">
        <f t="shared" si="107"/>
        <v>42376</v>
      </c>
      <c r="B326" s="12" t="str">
        <f t="shared" si="97"/>
        <v>gio</v>
      </c>
      <c r="C326" s="12" t="e">
        <f t="shared" ca="1" si="98"/>
        <v>#NAME?</v>
      </c>
      <c r="D326" s="12">
        <f t="shared" si="99"/>
        <v>7</v>
      </c>
      <c r="E326" s="12">
        <f t="shared" si="100"/>
        <v>1</v>
      </c>
      <c r="F326" s="13">
        <f t="shared" si="101"/>
        <v>2016</v>
      </c>
      <c r="G326" s="11">
        <f t="shared" si="102"/>
        <v>42012</v>
      </c>
      <c r="H326" s="12" t="str">
        <f t="shared" si="103"/>
        <v>gio</v>
      </c>
      <c r="I326" s="14">
        <v>0</v>
      </c>
      <c r="J326" s="14">
        <v>100</v>
      </c>
      <c r="K326" s="55">
        <f t="shared" si="108"/>
        <v>0</v>
      </c>
      <c r="L326" s="15">
        <f t="shared" si="109"/>
        <v>0</v>
      </c>
      <c r="M326" s="71"/>
      <c r="N326" s="24"/>
      <c r="O326" s="54" t="e">
        <f t="shared" si="104"/>
        <v>#DIV/0!</v>
      </c>
      <c r="P326" s="24"/>
      <c r="Q326" s="53" t="e">
        <f t="shared" si="105"/>
        <v>#DIV/0!</v>
      </c>
      <c r="R326" s="75">
        <v>80</v>
      </c>
      <c r="S326" s="64">
        <v>0</v>
      </c>
      <c r="T326" s="58"/>
      <c r="V326" s="3">
        <f t="shared" si="106"/>
        <v>13</v>
      </c>
      <c r="W326" s="3">
        <v>3</v>
      </c>
      <c r="X326" s="16">
        <v>1</v>
      </c>
      <c r="Y326" s="18" t="e">
        <f t="shared" si="110"/>
        <v>#DIV/0!</v>
      </c>
      <c r="Z326" s="18" t="e">
        <f t="shared" si="111"/>
        <v>#DIV/0!</v>
      </c>
      <c r="AA326" s="18" t="e">
        <f t="shared" si="112"/>
        <v>#DIV/0!</v>
      </c>
      <c r="AB326" s="18" t="e">
        <f t="shared" si="113"/>
        <v>#DIV/0!</v>
      </c>
      <c r="AC326" s="18" t="e">
        <f t="shared" si="114"/>
        <v>#DIV/0!</v>
      </c>
      <c r="AD326" s="20"/>
    </row>
    <row r="327" spans="1:30">
      <c r="A327" s="11">
        <f t="shared" si="107"/>
        <v>42377</v>
      </c>
      <c r="B327" s="12" t="str">
        <f t="shared" si="97"/>
        <v>ven</v>
      </c>
      <c r="C327" s="12" t="e">
        <f t="shared" ca="1" si="98"/>
        <v>#NAME?</v>
      </c>
      <c r="D327" s="12">
        <f t="shared" si="99"/>
        <v>8</v>
      </c>
      <c r="E327" s="12">
        <f t="shared" si="100"/>
        <v>1</v>
      </c>
      <c r="F327" s="13">
        <f t="shared" si="101"/>
        <v>2016</v>
      </c>
      <c r="G327" s="11">
        <f t="shared" si="102"/>
        <v>42013</v>
      </c>
      <c r="H327" s="12" t="str">
        <f t="shared" si="103"/>
        <v>ven</v>
      </c>
      <c r="I327" s="14">
        <v>0</v>
      </c>
      <c r="J327" s="14">
        <v>100</v>
      </c>
      <c r="K327" s="55">
        <f t="shared" si="108"/>
        <v>0</v>
      </c>
      <c r="L327" s="15">
        <f t="shared" si="109"/>
        <v>0</v>
      </c>
      <c r="M327" s="71"/>
      <c r="N327" s="24"/>
      <c r="O327" s="54" t="e">
        <f t="shared" si="104"/>
        <v>#DIV/0!</v>
      </c>
      <c r="P327" s="24"/>
      <c r="Q327" s="53" t="e">
        <f t="shared" si="105"/>
        <v>#DIV/0!</v>
      </c>
      <c r="R327" s="75">
        <v>80</v>
      </c>
      <c r="S327" s="64">
        <v>0</v>
      </c>
      <c r="T327" s="58"/>
      <c r="V327" s="3">
        <f t="shared" si="106"/>
        <v>13</v>
      </c>
      <c r="W327" s="3">
        <v>3</v>
      </c>
      <c r="X327" s="16">
        <v>1</v>
      </c>
      <c r="Y327" s="18" t="e">
        <f t="shared" si="110"/>
        <v>#DIV/0!</v>
      </c>
      <c r="Z327" s="18" t="e">
        <f t="shared" si="111"/>
        <v>#DIV/0!</v>
      </c>
      <c r="AA327" s="18" t="e">
        <f t="shared" si="112"/>
        <v>#DIV/0!</v>
      </c>
      <c r="AB327" s="18" t="e">
        <f t="shared" si="113"/>
        <v>#DIV/0!</v>
      </c>
      <c r="AC327" s="18" t="e">
        <f t="shared" si="114"/>
        <v>#DIV/0!</v>
      </c>
      <c r="AD327" s="20"/>
    </row>
    <row r="328" spans="1:30">
      <c r="A328" s="11">
        <f t="shared" si="107"/>
        <v>42378</v>
      </c>
      <c r="B328" s="12" t="str">
        <f t="shared" si="97"/>
        <v>sab</v>
      </c>
      <c r="C328" s="12" t="e">
        <f t="shared" ca="1" si="98"/>
        <v>#NAME?</v>
      </c>
      <c r="D328" s="12">
        <f t="shared" si="99"/>
        <v>9</v>
      </c>
      <c r="E328" s="12">
        <f t="shared" si="100"/>
        <v>1</v>
      </c>
      <c r="F328" s="13">
        <f t="shared" si="101"/>
        <v>2016</v>
      </c>
      <c r="G328" s="11">
        <f t="shared" si="102"/>
        <v>42014</v>
      </c>
      <c r="H328" s="12" t="str">
        <f t="shared" si="103"/>
        <v>sab</v>
      </c>
      <c r="I328" s="14">
        <v>0</v>
      </c>
      <c r="J328" s="14">
        <v>100</v>
      </c>
      <c r="K328" s="55">
        <f t="shared" si="108"/>
        <v>0</v>
      </c>
      <c r="L328" s="15">
        <f t="shared" si="109"/>
        <v>0</v>
      </c>
      <c r="M328" s="71"/>
      <c r="N328" s="24"/>
      <c r="O328" s="54" t="e">
        <f t="shared" si="104"/>
        <v>#DIV/0!</v>
      </c>
      <c r="P328" s="24"/>
      <c r="Q328" s="53" t="e">
        <f t="shared" si="105"/>
        <v>#DIV/0!</v>
      </c>
      <c r="R328" s="75">
        <v>80</v>
      </c>
      <c r="S328" s="64">
        <v>0</v>
      </c>
      <c r="T328" s="58"/>
      <c r="V328" s="3">
        <f t="shared" si="106"/>
        <v>13</v>
      </c>
      <c r="W328" s="3">
        <v>3</v>
      </c>
      <c r="X328" s="16">
        <v>1</v>
      </c>
      <c r="Y328" s="18" t="e">
        <f t="shared" si="110"/>
        <v>#DIV/0!</v>
      </c>
      <c r="Z328" s="18" t="e">
        <f t="shared" si="111"/>
        <v>#DIV/0!</v>
      </c>
      <c r="AA328" s="18" t="e">
        <f t="shared" si="112"/>
        <v>#DIV/0!</v>
      </c>
      <c r="AB328" s="18" t="e">
        <f t="shared" si="113"/>
        <v>#DIV/0!</v>
      </c>
      <c r="AC328" s="18" t="e">
        <f t="shared" si="114"/>
        <v>#DIV/0!</v>
      </c>
      <c r="AD328" s="20"/>
    </row>
    <row r="329" spans="1:30">
      <c r="A329" s="11">
        <f t="shared" si="107"/>
        <v>42379</v>
      </c>
      <c r="B329" s="12" t="str">
        <f t="shared" si="97"/>
        <v>dom</v>
      </c>
      <c r="C329" s="12" t="e">
        <f t="shared" ca="1" si="98"/>
        <v>#NAME?</v>
      </c>
      <c r="D329" s="12">
        <f t="shared" si="99"/>
        <v>10</v>
      </c>
      <c r="E329" s="12">
        <f t="shared" si="100"/>
        <v>1</v>
      </c>
      <c r="F329" s="13">
        <f t="shared" si="101"/>
        <v>2016</v>
      </c>
      <c r="G329" s="11">
        <f t="shared" si="102"/>
        <v>42015</v>
      </c>
      <c r="H329" s="12" t="str">
        <f t="shared" si="103"/>
        <v>dom</v>
      </c>
      <c r="I329" s="14">
        <v>0</v>
      </c>
      <c r="J329" s="14">
        <v>100</v>
      </c>
      <c r="K329" s="55">
        <f t="shared" si="108"/>
        <v>0</v>
      </c>
      <c r="L329" s="15">
        <f t="shared" si="109"/>
        <v>0</v>
      </c>
      <c r="M329" s="71"/>
      <c r="N329" s="24"/>
      <c r="O329" s="54" t="e">
        <f t="shared" si="104"/>
        <v>#DIV/0!</v>
      </c>
      <c r="P329" s="24"/>
      <c r="Q329" s="53" t="e">
        <f t="shared" si="105"/>
        <v>#DIV/0!</v>
      </c>
      <c r="R329" s="75">
        <v>80</v>
      </c>
      <c r="S329" s="64">
        <v>0</v>
      </c>
      <c r="T329" s="58"/>
      <c r="V329" s="3">
        <f t="shared" si="106"/>
        <v>13</v>
      </c>
      <c r="W329" s="3">
        <v>3</v>
      </c>
      <c r="X329" s="16">
        <v>1</v>
      </c>
      <c r="Y329" s="18" t="e">
        <f t="shared" si="110"/>
        <v>#DIV/0!</v>
      </c>
      <c r="Z329" s="18" t="e">
        <f t="shared" si="111"/>
        <v>#DIV/0!</v>
      </c>
      <c r="AA329" s="18" t="e">
        <f t="shared" si="112"/>
        <v>#DIV/0!</v>
      </c>
      <c r="AB329" s="18" t="e">
        <f t="shared" si="113"/>
        <v>#DIV/0!</v>
      </c>
      <c r="AC329" s="18" t="e">
        <f t="shared" si="114"/>
        <v>#DIV/0!</v>
      </c>
      <c r="AD329" s="20"/>
    </row>
    <row r="330" spans="1:30">
      <c r="A330" s="11">
        <f t="shared" si="107"/>
        <v>42380</v>
      </c>
      <c r="B330" s="12" t="str">
        <f t="shared" si="97"/>
        <v>lun</v>
      </c>
      <c r="C330" s="12" t="e">
        <f t="shared" ca="1" si="98"/>
        <v>#NAME?</v>
      </c>
      <c r="D330" s="12">
        <f t="shared" si="99"/>
        <v>11</v>
      </c>
      <c r="E330" s="12">
        <f t="shared" si="100"/>
        <v>1</v>
      </c>
      <c r="F330" s="13">
        <f t="shared" si="101"/>
        <v>2016</v>
      </c>
      <c r="G330" s="11">
        <f t="shared" si="102"/>
        <v>42016</v>
      </c>
      <c r="H330" s="12" t="str">
        <f t="shared" si="103"/>
        <v>lun</v>
      </c>
      <c r="I330" s="14">
        <v>0</v>
      </c>
      <c r="J330" s="14">
        <v>100</v>
      </c>
      <c r="K330" s="55">
        <f t="shared" si="108"/>
        <v>0</v>
      </c>
      <c r="L330" s="15">
        <f t="shared" si="109"/>
        <v>0</v>
      </c>
      <c r="M330" s="71"/>
      <c r="N330" s="24"/>
      <c r="O330" s="54" t="e">
        <f t="shared" si="104"/>
        <v>#DIV/0!</v>
      </c>
      <c r="P330" s="24"/>
      <c r="Q330" s="53" t="e">
        <f t="shared" si="105"/>
        <v>#DIV/0!</v>
      </c>
      <c r="R330" s="75">
        <v>80</v>
      </c>
      <c r="S330" s="64">
        <v>0</v>
      </c>
      <c r="T330" s="58"/>
      <c r="V330" s="3">
        <f t="shared" si="106"/>
        <v>13</v>
      </c>
      <c r="W330" s="3">
        <v>3</v>
      </c>
      <c r="X330" s="16">
        <v>1</v>
      </c>
      <c r="Y330" s="18" t="e">
        <f t="shared" si="110"/>
        <v>#DIV/0!</v>
      </c>
      <c r="Z330" s="18" t="e">
        <f t="shared" si="111"/>
        <v>#DIV/0!</v>
      </c>
      <c r="AA330" s="18" t="e">
        <f t="shared" si="112"/>
        <v>#DIV/0!</v>
      </c>
      <c r="AB330" s="18" t="e">
        <f t="shared" si="113"/>
        <v>#DIV/0!</v>
      </c>
      <c r="AC330" s="18" t="e">
        <f t="shared" si="114"/>
        <v>#DIV/0!</v>
      </c>
      <c r="AD330" s="20"/>
    </row>
    <row r="331" spans="1:30">
      <c r="A331" s="11">
        <f t="shared" si="107"/>
        <v>42381</v>
      </c>
      <c r="B331" s="12" t="str">
        <f t="shared" si="97"/>
        <v>mar</v>
      </c>
      <c r="C331" s="12" t="e">
        <f t="shared" ca="1" si="98"/>
        <v>#NAME?</v>
      </c>
      <c r="D331" s="12">
        <f t="shared" si="99"/>
        <v>12</v>
      </c>
      <c r="E331" s="12">
        <f t="shared" si="100"/>
        <v>1</v>
      </c>
      <c r="F331" s="13">
        <f t="shared" si="101"/>
        <v>2016</v>
      </c>
      <c r="G331" s="11">
        <f t="shared" si="102"/>
        <v>42017</v>
      </c>
      <c r="H331" s="12" t="str">
        <f t="shared" si="103"/>
        <v>mar</v>
      </c>
      <c r="I331" s="14">
        <v>0</v>
      </c>
      <c r="J331" s="14">
        <v>100</v>
      </c>
      <c r="K331" s="55">
        <f t="shared" si="108"/>
        <v>0</v>
      </c>
      <c r="L331" s="15">
        <f t="shared" si="109"/>
        <v>0</v>
      </c>
      <c r="M331" s="71"/>
      <c r="N331" s="24"/>
      <c r="O331" s="54" t="e">
        <f t="shared" si="104"/>
        <v>#DIV/0!</v>
      </c>
      <c r="P331" s="24"/>
      <c r="Q331" s="53" t="e">
        <f t="shared" si="105"/>
        <v>#DIV/0!</v>
      </c>
      <c r="R331" s="75">
        <v>80</v>
      </c>
      <c r="S331" s="64">
        <v>0</v>
      </c>
      <c r="T331" s="58"/>
      <c r="V331" s="3">
        <f t="shared" si="106"/>
        <v>13</v>
      </c>
      <c r="W331" s="3">
        <v>3</v>
      </c>
      <c r="X331" s="16">
        <v>1</v>
      </c>
      <c r="Y331" s="18" t="e">
        <f t="shared" si="110"/>
        <v>#DIV/0!</v>
      </c>
      <c r="Z331" s="18" t="e">
        <f t="shared" si="111"/>
        <v>#DIV/0!</v>
      </c>
      <c r="AA331" s="18" t="e">
        <f t="shared" si="112"/>
        <v>#DIV/0!</v>
      </c>
      <c r="AB331" s="18" t="e">
        <f t="shared" si="113"/>
        <v>#DIV/0!</v>
      </c>
      <c r="AC331" s="18" t="e">
        <f t="shared" si="114"/>
        <v>#DIV/0!</v>
      </c>
      <c r="AD331" s="20"/>
    </row>
    <row r="332" spans="1:30">
      <c r="A332" s="11">
        <f t="shared" si="107"/>
        <v>42382</v>
      </c>
      <c r="B332" s="12" t="str">
        <f t="shared" si="97"/>
        <v>mer</v>
      </c>
      <c r="C332" s="12" t="e">
        <f t="shared" ca="1" si="98"/>
        <v>#NAME?</v>
      </c>
      <c r="D332" s="12">
        <f t="shared" si="99"/>
        <v>13</v>
      </c>
      <c r="E332" s="12">
        <f t="shared" si="100"/>
        <v>1</v>
      </c>
      <c r="F332" s="13">
        <f t="shared" si="101"/>
        <v>2016</v>
      </c>
      <c r="G332" s="11">
        <f t="shared" si="102"/>
        <v>42018</v>
      </c>
      <c r="H332" s="12" t="str">
        <f t="shared" si="103"/>
        <v>mer</v>
      </c>
      <c r="I332" s="14">
        <v>0</v>
      </c>
      <c r="J332" s="14">
        <v>100</v>
      </c>
      <c r="K332" s="55">
        <f t="shared" si="108"/>
        <v>0</v>
      </c>
      <c r="L332" s="15">
        <f t="shared" si="109"/>
        <v>0</v>
      </c>
      <c r="M332" s="71"/>
      <c r="N332" s="24"/>
      <c r="O332" s="54" t="e">
        <f t="shared" si="104"/>
        <v>#DIV/0!</v>
      </c>
      <c r="P332" s="24"/>
      <c r="Q332" s="53" t="e">
        <f t="shared" si="105"/>
        <v>#DIV/0!</v>
      </c>
      <c r="R332" s="75">
        <v>80</v>
      </c>
      <c r="S332" s="64">
        <v>0</v>
      </c>
      <c r="T332" s="58"/>
      <c r="V332" s="3">
        <f t="shared" si="106"/>
        <v>13</v>
      </c>
      <c r="W332" s="3">
        <v>3</v>
      </c>
      <c r="X332" s="16">
        <v>1</v>
      </c>
      <c r="Y332" s="18" t="e">
        <f t="shared" si="110"/>
        <v>#DIV/0!</v>
      </c>
      <c r="Z332" s="18" t="e">
        <f t="shared" si="111"/>
        <v>#DIV/0!</v>
      </c>
      <c r="AA332" s="18" t="e">
        <f t="shared" si="112"/>
        <v>#DIV/0!</v>
      </c>
      <c r="AB332" s="18" t="e">
        <f t="shared" si="113"/>
        <v>#DIV/0!</v>
      </c>
      <c r="AC332" s="18" t="e">
        <f t="shared" si="114"/>
        <v>#DIV/0!</v>
      </c>
      <c r="AD332" s="20"/>
    </row>
    <row r="333" spans="1:30">
      <c r="A333" s="11">
        <f t="shared" si="107"/>
        <v>42383</v>
      </c>
      <c r="B333" s="12" t="str">
        <f t="shared" si="97"/>
        <v>gio</v>
      </c>
      <c r="C333" s="12" t="e">
        <f t="shared" ca="1" si="98"/>
        <v>#NAME?</v>
      </c>
      <c r="D333" s="12">
        <f t="shared" si="99"/>
        <v>14</v>
      </c>
      <c r="E333" s="12">
        <f t="shared" si="100"/>
        <v>1</v>
      </c>
      <c r="F333" s="13">
        <f t="shared" si="101"/>
        <v>2016</v>
      </c>
      <c r="G333" s="11">
        <f t="shared" si="102"/>
        <v>42019</v>
      </c>
      <c r="H333" s="12" t="str">
        <f t="shared" si="103"/>
        <v>gio</v>
      </c>
      <c r="I333" s="14">
        <v>0</v>
      </c>
      <c r="J333" s="14">
        <v>100</v>
      </c>
      <c r="K333" s="55">
        <f t="shared" si="108"/>
        <v>0</v>
      </c>
      <c r="L333" s="15">
        <f t="shared" si="109"/>
        <v>0</v>
      </c>
      <c r="M333" s="71"/>
      <c r="N333" s="24"/>
      <c r="O333" s="54" t="e">
        <f t="shared" si="104"/>
        <v>#DIV/0!</v>
      </c>
      <c r="P333" s="24"/>
      <c r="Q333" s="53" t="e">
        <f t="shared" si="105"/>
        <v>#DIV/0!</v>
      </c>
      <c r="R333" s="75">
        <v>80</v>
      </c>
      <c r="S333" s="64">
        <v>0</v>
      </c>
      <c r="T333" s="58"/>
      <c r="V333" s="3">
        <f t="shared" si="106"/>
        <v>13</v>
      </c>
      <c r="W333" s="3">
        <v>3</v>
      </c>
      <c r="X333" s="16">
        <v>1</v>
      </c>
      <c r="Y333" s="18" t="e">
        <f t="shared" si="110"/>
        <v>#DIV/0!</v>
      </c>
      <c r="Z333" s="18" t="e">
        <f t="shared" si="111"/>
        <v>#DIV/0!</v>
      </c>
      <c r="AA333" s="18" t="e">
        <f t="shared" si="112"/>
        <v>#DIV/0!</v>
      </c>
      <c r="AB333" s="18" t="e">
        <f t="shared" si="113"/>
        <v>#DIV/0!</v>
      </c>
      <c r="AC333" s="18" t="e">
        <f t="shared" si="114"/>
        <v>#DIV/0!</v>
      </c>
      <c r="AD333" s="20"/>
    </row>
    <row r="334" spans="1:30">
      <c r="A334" s="11">
        <f t="shared" si="107"/>
        <v>42384</v>
      </c>
      <c r="B334" s="12" t="str">
        <f t="shared" si="97"/>
        <v>ven</v>
      </c>
      <c r="C334" s="12" t="e">
        <f t="shared" ca="1" si="98"/>
        <v>#NAME?</v>
      </c>
      <c r="D334" s="12">
        <f t="shared" si="99"/>
        <v>15</v>
      </c>
      <c r="E334" s="12">
        <f t="shared" si="100"/>
        <v>1</v>
      </c>
      <c r="F334" s="13">
        <f t="shared" si="101"/>
        <v>2016</v>
      </c>
      <c r="G334" s="11">
        <f t="shared" si="102"/>
        <v>42020</v>
      </c>
      <c r="H334" s="12" t="str">
        <f t="shared" si="103"/>
        <v>ven</v>
      </c>
      <c r="I334" s="14">
        <v>0</v>
      </c>
      <c r="J334" s="14">
        <v>100</v>
      </c>
      <c r="K334" s="55">
        <f t="shared" si="108"/>
        <v>0</v>
      </c>
      <c r="L334" s="15">
        <f t="shared" si="109"/>
        <v>0</v>
      </c>
      <c r="M334" s="71"/>
      <c r="N334" s="24"/>
      <c r="O334" s="54" t="e">
        <f t="shared" si="104"/>
        <v>#DIV/0!</v>
      </c>
      <c r="P334" s="24"/>
      <c r="Q334" s="53" t="e">
        <f t="shared" si="105"/>
        <v>#DIV/0!</v>
      </c>
      <c r="R334" s="75">
        <v>80</v>
      </c>
      <c r="S334" s="64">
        <v>0</v>
      </c>
      <c r="T334" s="58"/>
      <c r="V334" s="3">
        <f t="shared" si="106"/>
        <v>13</v>
      </c>
      <c r="W334" s="3">
        <v>3</v>
      </c>
      <c r="X334" s="16">
        <v>1</v>
      </c>
      <c r="Y334" s="18" t="e">
        <f t="shared" si="110"/>
        <v>#DIV/0!</v>
      </c>
      <c r="Z334" s="18" t="e">
        <f t="shared" si="111"/>
        <v>#DIV/0!</v>
      </c>
      <c r="AA334" s="18" t="e">
        <f t="shared" si="112"/>
        <v>#DIV/0!</v>
      </c>
      <c r="AB334" s="18" t="e">
        <f t="shared" si="113"/>
        <v>#DIV/0!</v>
      </c>
      <c r="AC334" s="18" t="e">
        <f t="shared" si="114"/>
        <v>#DIV/0!</v>
      </c>
      <c r="AD334" s="20"/>
    </row>
    <row r="335" spans="1:30">
      <c r="A335" s="11">
        <f t="shared" si="107"/>
        <v>42385</v>
      </c>
      <c r="B335" s="12" t="str">
        <f t="shared" si="97"/>
        <v>sab</v>
      </c>
      <c r="C335" s="12" t="e">
        <f t="shared" ca="1" si="98"/>
        <v>#NAME?</v>
      </c>
      <c r="D335" s="12">
        <f t="shared" si="99"/>
        <v>16</v>
      </c>
      <c r="E335" s="12">
        <f t="shared" si="100"/>
        <v>1</v>
      </c>
      <c r="F335" s="13">
        <f t="shared" si="101"/>
        <v>2016</v>
      </c>
      <c r="G335" s="11">
        <f t="shared" si="102"/>
        <v>42021</v>
      </c>
      <c r="H335" s="12" t="str">
        <f t="shared" si="103"/>
        <v>sab</v>
      </c>
      <c r="I335" s="14">
        <v>0</v>
      </c>
      <c r="J335" s="14">
        <v>100</v>
      </c>
      <c r="K335" s="55">
        <f t="shared" si="108"/>
        <v>0</v>
      </c>
      <c r="L335" s="15">
        <f t="shared" si="109"/>
        <v>0</v>
      </c>
      <c r="M335" s="71"/>
      <c r="N335" s="24"/>
      <c r="O335" s="54" t="e">
        <f t="shared" si="104"/>
        <v>#DIV/0!</v>
      </c>
      <c r="P335" s="24"/>
      <c r="Q335" s="53" t="e">
        <f t="shared" si="105"/>
        <v>#DIV/0!</v>
      </c>
      <c r="R335" s="75">
        <v>80</v>
      </c>
      <c r="S335" s="64">
        <v>0</v>
      </c>
      <c r="T335" s="58"/>
      <c r="V335" s="3">
        <f t="shared" si="106"/>
        <v>13</v>
      </c>
      <c r="W335" s="3">
        <v>3</v>
      </c>
      <c r="X335" s="16">
        <v>1</v>
      </c>
      <c r="Y335" s="18" t="e">
        <f t="shared" si="110"/>
        <v>#DIV/0!</v>
      </c>
      <c r="Z335" s="18" t="e">
        <f t="shared" si="111"/>
        <v>#DIV/0!</v>
      </c>
      <c r="AA335" s="18" t="e">
        <f t="shared" si="112"/>
        <v>#DIV/0!</v>
      </c>
      <c r="AB335" s="18" t="e">
        <f t="shared" si="113"/>
        <v>#DIV/0!</v>
      </c>
      <c r="AC335" s="18" t="e">
        <f t="shared" si="114"/>
        <v>#DIV/0!</v>
      </c>
      <c r="AD335" s="20"/>
    </row>
    <row r="336" spans="1:30">
      <c r="A336" s="11">
        <f t="shared" si="107"/>
        <v>42386</v>
      </c>
      <c r="B336" s="12" t="str">
        <f t="shared" si="97"/>
        <v>dom</v>
      </c>
      <c r="C336" s="12" t="e">
        <f t="shared" ca="1" si="98"/>
        <v>#NAME?</v>
      </c>
      <c r="D336" s="12">
        <f t="shared" si="99"/>
        <v>17</v>
      </c>
      <c r="E336" s="12">
        <f t="shared" si="100"/>
        <v>1</v>
      </c>
      <c r="F336" s="13">
        <f t="shared" si="101"/>
        <v>2016</v>
      </c>
      <c r="G336" s="11">
        <f t="shared" si="102"/>
        <v>42022</v>
      </c>
      <c r="H336" s="12" t="str">
        <f t="shared" si="103"/>
        <v>dom</v>
      </c>
      <c r="I336" s="14">
        <v>0</v>
      </c>
      <c r="J336" s="14">
        <v>100</v>
      </c>
      <c r="K336" s="55">
        <f t="shared" si="108"/>
        <v>0</v>
      </c>
      <c r="L336" s="15">
        <f t="shared" si="109"/>
        <v>0</v>
      </c>
      <c r="M336" s="71"/>
      <c r="N336" s="24"/>
      <c r="O336" s="54" t="e">
        <f t="shared" si="104"/>
        <v>#DIV/0!</v>
      </c>
      <c r="P336" s="24"/>
      <c r="Q336" s="53" t="e">
        <f t="shared" si="105"/>
        <v>#DIV/0!</v>
      </c>
      <c r="R336" s="75">
        <v>80</v>
      </c>
      <c r="S336" s="64">
        <v>0</v>
      </c>
      <c r="T336" s="58"/>
      <c r="V336" s="3">
        <f t="shared" si="106"/>
        <v>13</v>
      </c>
      <c r="W336" s="3">
        <v>3</v>
      </c>
      <c r="X336" s="16">
        <v>1</v>
      </c>
      <c r="Y336" s="18" t="e">
        <f t="shared" si="110"/>
        <v>#DIV/0!</v>
      </c>
      <c r="Z336" s="18" t="e">
        <f t="shared" si="111"/>
        <v>#DIV/0!</v>
      </c>
      <c r="AA336" s="18" t="e">
        <f t="shared" si="112"/>
        <v>#DIV/0!</v>
      </c>
      <c r="AB336" s="18" t="e">
        <f t="shared" si="113"/>
        <v>#DIV/0!</v>
      </c>
      <c r="AC336" s="18" t="e">
        <f t="shared" si="114"/>
        <v>#DIV/0!</v>
      </c>
      <c r="AD336" s="20"/>
    </row>
    <row r="337" spans="1:30">
      <c r="A337" s="11">
        <f t="shared" si="107"/>
        <v>42387</v>
      </c>
      <c r="B337" s="12" t="str">
        <f t="shared" si="97"/>
        <v>lun</v>
      </c>
      <c r="C337" s="12" t="e">
        <f t="shared" ca="1" si="98"/>
        <v>#NAME?</v>
      </c>
      <c r="D337" s="12">
        <f t="shared" si="99"/>
        <v>18</v>
      </c>
      <c r="E337" s="12">
        <f t="shared" si="100"/>
        <v>1</v>
      </c>
      <c r="F337" s="13">
        <f t="shared" si="101"/>
        <v>2016</v>
      </c>
      <c r="G337" s="11">
        <f t="shared" si="102"/>
        <v>42023</v>
      </c>
      <c r="H337" s="12" t="str">
        <f t="shared" si="103"/>
        <v>lun</v>
      </c>
      <c r="I337" s="14">
        <v>0</v>
      </c>
      <c r="J337" s="14">
        <v>100</v>
      </c>
      <c r="K337" s="55">
        <f t="shared" si="108"/>
        <v>0</v>
      </c>
      <c r="L337" s="15">
        <f t="shared" si="109"/>
        <v>0</v>
      </c>
      <c r="M337" s="71"/>
      <c r="N337" s="24"/>
      <c r="O337" s="54" t="e">
        <f t="shared" si="104"/>
        <v>#DIV/0!</v>
      </c>
      <c r="P337" s="24"/>
      <c r="Q337" s="53" t="e">
        <f t="shared" si="105"/>
        <v>#DIV/0!</v>
      </c>
      <c r="R337" s="75">
        <v>80</v>
      </c>
      <c r="S337" s="64">
        <v>0</v>
      </c>
      <c r="T337" s="58"/>
      <c r="V337" s="3">
        <f t="shared" si="106"/>
        <v>13</v>
      </c>
      <c r="W337" s="3">
        <v>3</v>
      </c>
      <c r="X337" s="16">
        <v>1</v>
      </c>
      <c r="Y337" s="18" t="e">
        <f t="shared" si="110"/>
        <v>#DIV/0!</v>
      </c>
      <c r="Z337" s="18" t="e">
        <f t="shared" si="111"/>
        <v>#DIV/0!</v>
      </c>
      <c r="AA337" s="18" t="e">
        <f t="shared" si="112"/>
        <v>#DIV/0!</v>
      </c>
      <c r="AB337" s="18" t="e">
        <f t="shared" si="113"/>
        <v>#DIV/0!</v>
      </c>
      <c r="AC337" s="18" t="e">
        <f t="shared" si="114"/>
        <v>#DIV/0!</v>
      </c>
      <c r="AD337" s="20"/>
    </row>
    <row r="338" spans="1:30">
      <c r="A338" s="11">
        <f t="shared" si="107"/>
        <v>42388</v>
      </c>
      <c r="B338" s="12" t="str">
        <f t="shared" si="97"/>
        <v>mar</v>
      </c>
      <c r="C338" s="12" t="e">
        <f t="shared" ca="1" si="98"/>
        <v>#NAME?</v>
      </c>
      <c r="D338" s="12">
        <f t="shared" si="99"/>
        <v>19</v>
      </c>
      <c r="E338" s="12">
        <f t="shared" si="100"/>
        <v>1</v>
      </c>
      <c r="F338" s="13">
        <f t="shared" si="101"/>
        <v>2016</v>
      </c>
      <c r="G338" s="11">
        <f t="shared" si="102"/>
        <v>42024</v>
      </c>
      <c r="H338" s="12" t="str">
        <f t="shared" si="103"/>
        <v>mar</v>
      </c>
      <c r="I338" s="14">
        <v>0</v>
      </c>
      <c r="J338" s="14">
        <v>100</v>
      </c>
      <c r="K338" s="55">
        <f t="shared" si="108"/>
        <v>0</v>
      </c>
      <c r="L338" s="15">
        <f t="shared" si="109"/>
        <v>0</v>
      </c>
      <c r="M338" s="71"/>
      <c r="N338" s="24"/>
      <c r="O338" s="54" t="e">
        <f t="shared" si="104"/>
        <v>#DIV/0!</v>
      </c>
      <c r="P338" s="24"/>
      <c r="Q338" s="53" t="e">
        <f t="shared" si="105"/>
        <v>#DIV/0!</v>
      </c>
      <c r="R338" s="75">
        <v>80</v>
      </c>
      <c r="S338" s="64">
        <v>0</v>
      </c>
      <c r="T338" s="58"/>
      <c r="V338" s="3">
        <f t="shared" si="106"/>
        <v>13</v>
      </c>
      <c r="W338" s="3">
        <v>3</v>
      </c>
      <c r="X338" s="16">
        <v>1</v>
      </c>
      <c r="Y338" s="18" t="e">
        <f t="shared" si="110"/>
        <v>#DIV/0!</v>
      </c>
      <c r="Z338" s="18" t="e">
        <f t="shared" si="111"/>
        <v>#DIV/0!</v>
      </c>
      <c r="AA338" s="18" t="e">
        <f t="shared" si="112"/>
        <v>#DIV/0!</v>
      </c>
      <c r="AB338" s="18" t="e">
        <f t="shared" si="113"/>
        <v>#DIV/0!</v>
      </c>
      <c r="AC338" s="18" t="e">
        <f t="shared" si="114"/>
        <v>#DIV/0!</v>
      </c>
      <c r="AD338" s="20"/>
    </row>
    <row r="339" spans="1:30">
      <c r="A339" s="11">
        <f t="shared" si="107"/>
        <v>42389</v>
      </c>
      <c r="B339" s="12" t="str">
        <f t="shared" si="97"/>
        <v>mer</v>
      </c>
      <c r="C339" s="12" t="e">
        <f t="shared" ca="1" si="98"/>
        <v>#NAME?</v>
      </c>
      <c r="D339" s="12">
        <f t="shared" si="99"/>
        <v>20</v>
      </c>
      <c r="E339" s="12">
        <f t="shared" si="100"/>
        <v>1</v>
      </c>
      <c r="F339" s="13">
        <f t="shared" si="101"/>
        <v>2016</v>
      </c>
      <c r="G339" s="11">
        <f t="shared" si="102"/>
        <v>42025</v>
      </c>
      <c r="H339" s="12" t="str">
        <f t="shared" si="103"/>
        <v>mer</v>
      </c>
      <c r="I339" s="14">
        <v>0</v>
      </c>
      <c r="J339" s="14">
        <v>100</v>
      </c>
      <c r="K339" s="55">
        <f t="shared" si="108"/>
        <v>0</v>
      </c>
      <c r="L339" s="15">
        <f t="shared" si="109"/>
        <v>0</v>
      </c>
      <c r="M339" s="71"/>
      <c r="N339" s="24"/>
      <c r="O339" s="54" t="e">
        <f t="shared" si="104"/>
        <v>#DIV/0!</v>
      </c>
      <c r="P339" s="24"/>
      <c r="Q339" s="53" t="e">
        <f t="shared" si="105"/>
        <v>#DIV/0!</v>
      </c>
      <c r="R339" s="75">
        <v>80</v>
      </c>
      <c r="S339" s="64">
        <v>0</v>
      </c>
      <c r="T339" s="58"/>
      <c r="V339" s="3">
        <f t="shared" si="106"/>
        <v>13</v>
      </c>
      <c r="W339" s="3">
        <v>3</v>
      </c>
      <c r="X339" s="16">
        <v>1</v>
      </c>
      <c r="Y339" s="18" t="e">
        <f t="shared" si="110"/>
        <v>#DIV/0!</v>
      </c>
      <c r="Z339" s="18" t="e">
        <f t="shared" si="111"/>
        <v>#DIV/0!</v>
      </c>
      <c r="AA339" s="18" t="e">
        <f t="shared" si="112"/>
        <v>#DIV/0!</v>
      </c>
      <c r="AB339" s="18" t="e">
        <f t="shared" si="113"/>
        <v>#DIV/0!</v>
      </c>
      <c r="AC339" s="18" t="e">
        <f t="shared" si="114"/>
        <v>#DIV/0!</v>
      </c>
      <c r="AD339" s="20"/>
    </row>
    <row r="340" spans="1:30">
      <c r="A340" s="11">
        <f t="shared" si="107"/>
        <v>42390</v>
      </c>
      <c r="B340" s="12" t="str">
        <f t="shared" si="97"/>
        <v>gio</v>
      </c>
      <c r="C340" s="12" t="e">
        <f t="shared" ca="1" si="98"/>
        <v>#NAME?</v>
      </c>
      <c r="D340" s="12">
        <f t="shared" si="99"/>
        <v>21</v>
      </c>
      <c r="E340" s="12">
        <f t="shared" si="100"/>
        <v>1</v>
      </c>
      <c r="F340" s="13">
        <f t="shared" si="101"/>
        <v>2016</v>
      </c>
      <c r="G340" s="11">
        <f t="shared" si="102"/>
        <v>42026</v>
      </c>
      <c r="H340" s="12" t="str">
        <f t="shared" si="103"/>
        <v>gio</v>
      </c>
      <c r="I340" s="14">
        <v>0</v>
      </c>
      <c r="J340" s="14">
        <v>100</v>
      </c>
      <c r="K340" s="55">
        <f t="shared" si="108"/>
        <v>0</v>
      </c>
      <c r="L340" s="15">
        <f t="shared" si="109"/>
        <v>0</v>
      </c>
      <c r="M340" s="71"/>
      <c r="N340" s="24"/>
      <c r="O340" s="54" t="e">
        <f t="shared" si="104"/>
        <v>#DIV/0!</v>
      </c>
      <c r="P340" s="24"/>
      <c r="Q340" s="53" t="e">
        <f t="shared" si="105"/>
        <v>#DIV/0!</v>
      </c>
      <c r="R340" s="75">
        <v>80</v>
      </c>
      <c r="S340" s="64">
        <v>0</v>
      </c>
      <c r="T340" s="58"/>
      <c r="V340" s="3">
        <f t="shared" si="106"/>
        <v>13</v>
      </c>
      <c r="W340" s="3">
        <v>3</v>
      </c>
      <c r="X340" s="16">
        <v>1</v>
      </c>
      <c r="Y340" s="18" t="e">
        <f t="shared" si="110"/>
        <v>#DIV/0!</v>
      </c>
      <c r="Z340" s="18" t="e">
        <f t="shared" si="111"/>
        <v>#DIV/0!</v>
      </c>
      <c r="AA340" s="18" t="e">
        <f t="shared" si="112"/>
        <v>#DIV/0!</v>
      </c>
      <c r="AB340" s="18" t="e">
        <f t="shared" si="113"/>
        <v>#DIV/0!</v>
      </c>
      <c r="AC340" s="18" t="e">
        <f t="shared" si="114"/>
        <v>#DIV/0!</v>
      </c>
      <c r="AD340" s="20"/>
    </row>
    <row r="341" spans="1:30">
      <c r="A341" s="11">
        <f t="shared" si="107"/>
        <v>42391</v>
      </c>
      <c r="B341" s="12" t="str">
        <f t="shared" si="97"/>
        <v>ven</v>
      </c>
      <c r="C341" s="12" t="e">
        <f t="shared" ca="1" si="98"/>
        <v>#NAME?</v>
      </c>
      <c r="D341" s="12">
        <f t="shared" si="99"/>
        <v>22</v>
      </c>
      <c r="E341" s="12">
        <f t="shared" si="100"/>
        <v>1</v>
      </c>
      <c r="F341" s="13">
        <f t="shared" si="101"/>
        <v>2016</v>
      </c>
      <c r="G341" s="11">
        <f t="shared" si="102"/>
        <v>42027</v>
      </c>
      <c r="H341" s="12" t="str">
        <f t="shared" si="103"/>
        <v>ven</v>
      </c>
      <c r="I341" s="14">
        <v>0</v>
      </c>
      <c r="J341" s="14">
        <v>100</v>
      </c>
      <c r="K341" s="55">
        <f t="shared" si="108"/>
        <v>0</v>
      </c>
      <c r="L341" s="15">
        <f t="shared" si="109"/>
        <v>0</v>
      </c>
      <c r="M341" s="71"/>
      <c r="N341" s="24"/>
      <c r="O341" s="54" t="e">
        <f t="shared" si="104"/>
        <v>#DIV/0!</v>
      </c>
      <c r="P341" s="24"/>
      <c r="Q341" s="53" t="e">
        <f t="shared" si="105"/>
        <v>#DIV/0!</v>
      </c>
      <c r="R341" s="75">
        <v>80</v>
      </c>
      <c r="S341" s="64">
        <v>0</v>
      </c>
      <c r="T341" s="58"/>
      <c r="V341" s="3">
        <f t="shared" si="106"/>
        <v>13</v>
      </c>
      <c r="W341" s="3">
        <v>3</v>
      </c>
      <c r="X341" s="16">
        <v>1</v>
      </c>
      <c r="Y341" s="18" t="e">
        <f t="shared" si="110"/>
        <v>#DIV/0!</v>
      </c>
      <c r="Z341" s="18" t="e">
        <f t="shared" si="111"/>
        <v>#DIV/0!</v>
      </c>
      <c r="AA341" s="18" t="e">
        <f t="shared" si="112"/>
        <v>#DIV/0!</v>
      </c>
      <c r="AB341" s="18" t="e">
        <f t="shared" si="113"/>
        <v>#DIV/0!</v>
      </c>
      <c r="AC341" s="18" t="e">
        <f t="shared" si="114"/>
        <v>#DIV/0!</v>
      </c>
      <c r="AD341" s="20"/>
    </row>
    <row r="342" spans="1:30">
      <c r="A342" s="11">
        <f t="shared" si="107"/>
        <v>42392</v>
      </c>
      <c r="B342" s="12" t="str">
        <f t="shared" si="97"/>
        <v>sab</v>
      </c>
      <c r="C342" s="12" t="e">
        <f t="shared" ca="1" si="98"/>
        <v>#NAME?</v>
      </c>
      <c r="D342" s="12">
        <f t="shared" si="99"/>
        <v>23</v>
      </c>
      <c r="E342" s="12">
        <f t="shared" si="100"/>
        <v>1</v>
      </c>
      <c r="F342" s="13">
        <f t="shared" si="101"/>
        <v>2016</v>
      </c>
      <c r="G342" s="11">
        <f t="shared" si="102"/>
        <v>42028</v>
      </c>
      <c r="H342" s="12" t="str">
        <f t="shared" si="103"/>
        <v>sab</v>
      </c>
      <c r="I342" s="14">
        <v>0</v>
      </c>
      <c r="J342" s="14">
        <v>100</v>
      </c>
      <c r="K342" s="55">
        <f t="shared" si="108"/>
        <v>0</v>
      </c>
      <c r="L342" s="15">
        <f t="shared" si="109"/>
        <v>0</v>
      </c>
      <c r="M342" s="71"/>
      <c r="N342" s="24"/>
      <c r="O342" s="54" t="e">
        <f t="shared" si="104"/>
        <v>#DIV/0!</v>
      </c>
      <c r="P342" s="24"/>
      <c r="Q342" s="53" t="e">
        <f t="shared" si="105"/>
        <v>#DIV/0!</v>
      </c>
      <c r="R342" s="75">
        <v>80</v>
      </c>
      <c r="S342" s="64">
        <v>0</v>
      </c>
      <c r="T342" s="58"/>
      <c r="V342" s="3">
        <f t="shared" si="106"/>
        <v>13</v>
      </c>
      <c r="W342" s="3">
        <v>3</v>
      </c>
      <c r="X342" s="16">
        <v>1</v>
      </c>
      <c r="Y342" s="18" t="e">
        <f t="shared" si="110"/>
        <v>#DIV/0!</v>
      </c>
      <c r="Z342" s="18" t="e">
        <f t="shared" si="111"/>
        <v>#DIV/0!</v>
      </c>
      <c r="AA342" s="18" t="e">
        <f t="shared" si="112"/>
        <v>#DIV/0!</v>
      </c>
      <c r="AB342" s="18" t="e">
        <f t="shared" si="113"/>
        <v>#DIV/0!</v>
      </c>
      <c r="AC342" s="18" t="e">
        <f t="shared" si="114"/>
        <v>#DIV/0!</v>
      </c>
      <c r="AD342" s="20"/>
    </row>
    <row r="343" spans="1:30">
      <c r="A343" s="11">
        <f t="shared" si="107"/>
        <v>42393</v>
      </c>
      <c r="B343" s="12" t="str">
        <f t="shared" si="97"/>
        <v>dom</v>
      </c>
      <c r="C343" s="12" t="e">
        <f t="shared" ca="1" si="98"/>
        <v>#NAME?</v>
      </c>
      <c r="D343" s="12">
        <f t="shared" si="99"/>
        <v>24</v>
      </c>
      <c r="E343" s="12">
        <f t="shared" si="100"/>
        <v>1</v>
      </c>
      <c r="F343" s="13">
        <f t="shared" si="101"/>
        <v>2016</v>
      </c>
      <c r="G343" s="11">
        <f t="shared" si="102"/>
        <v>42029</v>
      </c>
      <c r="H343" s="12" t="str">
        <f t="shared" si="103"/>
        <v>dom</v>
      </c>
      <c r="I343" s="14">
        <v>0</v>
      </c>
      <c r="J343" s="14">
        <v>100</v>
      </c>
      <c r="K343" s="55">
        <f t="shared" si="108"/>
        <v>0</v>
      </c>
      <c r="L343" s="15">
        <f t="shared" si="109"/>
        <v>0</v>
      </c>
      <c r="M343" s="71"/>
      <c r="N343" s="24"/>
      <c r="O343" s="54" t="e">
        <f t="shared" si="104"/>
        <v>#DIV/0!</v>
      </c>
      <c r="P343" s="24"/>
      <c r="Q343" s="53" t="e">
        <f t="shared" si="105"/>
        <v>#DIV/0!</v>
      </c>
      <c r="R343" s="75">
        <v>80</v>
      </c>
      <c r="S343" s="64">
        <v>0</v>
      </c>
      <c r="T343" s="58"/>
      <c r="V343" s="3">
        <f t="shared" si="106"/>
        <v>13</v>
      </c>
      <c r="W343" s="3">
        <v>3</v>
      </c>
      <c r="X343" s="16">
        <v>1</v>
      </c>
      <c r="Y343" s="18" t="e">
        <f t="shared" si="110"/>
        <v>#DIV/0!</v>
      </c>
      <c r="Z343" s="18" t="e">
        <f t="shared" si="111"/>
        <v>#DIV/0!</v>
      </c>
      <c r="AA343" s="18" t="e">
        <f t="shared" si="112"/>
        <v>#DIV/0!</v>
      </c>
      <c r="AB343" s="18" t="e">
        <f t="shared" si="113"/>
        <v>#DIV/0!</v>
      </c>
      <c r="AC343" s="18" t="e">
        <f t="shared" si="114"/>
        <v>#DIV/0!</v>
      </c>
      <c r="AD343" s="20"/>
    </row>
    <row r="344" spans="1:30">
      <c r="A344" s="11">
        <f t="shared" si="107"/>
        <v>42394</v>
      </c>
      <c r="B344" s="12" t="str">
        <f t="shared" si="97"/>
        <v>lun</v>
      </c>
      <c r="C344" s="12" t="e">
        <f t="shared" ca="1" si="98"/>
        <v>#NAME?</v>
      </c>
      <c r="D344" s="12">
        <f t="shared" si="99"/>
        <v>25</v>
      </c>
      <c r="E344" s="12">
        <f t="shared" si="100"/>
        <v>1</v>
      </c>
      <c r="F344" s="13">
        <f t="shared" si="101"/>
        <v>2016</v>
      </c>
      <c r="G344" s="11">
        <f t="shared" si="102"/>
        <v>42030</v>
      </c>
      <c r="H344" s="12" t="str">
        <f t="shared" si="103"/>
        <v>lun</v>
      </c>
      <c r="I344" s="14">
        <v>0</v>
      </c>
      <c r="J344" s="14">
        <v>100</v>
      </c>
      <c r="K344" s="55">
        <f t="shared" si="108"/>
        <v>0</v>
      </c>
      <c r="L344" s="15">
        <f t="shared" si="109"/>
        <v>0</v>
      </c>
      <c r="M344" s="71"/>
      <c r="N344" s="24"/>
      <c r="O344" s="54" t="e">
        <f t="shared" si="104"/>
        <v>#DIV/0!</v>
      </c>
      <c r="P344" s="24"/>
      <c r="Q344" s="53" t="e">
        <f t="shared" si="105"/>
        <v>#DIV/0!</v>
      </c>
      <c r="R344" s="75">
        <v>80</v>
      </c>
      <c r="S344" s="64">
        <v>0</v>
      </c>
      <c r="T344" s="58"/>
      <c r="V344" s="3">
        <f t="shared" si="106"/>
        <v>13</v>
      </c>
      <c r="W344" s="3">
        <v>3</v>
      </c>
      <c r="X344" s="16">
        <v>1</v>
      </c>
      <c r="Y344" s="18" t="e">
        <f t="shared" si="110"/>
        <v>#DIV/0!</v>
      </c>
      <c r="Z344" s="18" t="e">
        <f t="shared" si="111"/>
        <v>#DIV/0!</v>
      </c>
      <c r="AA344" s="18" t="e">
        <f t="shared" si="112"/>
        <v>#DIV/0!</v>
      </c>
      <c r="AB344" s="18" t="e">
        <f t="shared" si="113"/>
        <v>#DIV/0!</v>
      </c>
      <c r="AC344" s="18" t="e">
        <f t="shared" si="114"/>
        <v>#DIV/0!</v>
      </c>
      <c r="AD344" s="20"/>
    </row>
    <row r="345" spans="1:30">
      <c r="A345" s="11">
        <f t="shared" si="107"/>
        <v>42395</v>
      </c>
      <c r="B345" s="12" t="str">
        <f t="shared" si="97"/>
        <v>mar</v>
      </c>
      <c r="C345" s="12" t="e">
        <f t="shared" ca="1" si="98"/>
        <v>#NAME?</v>
      </c>
      <c r="D345" s="12">
        <f t="shared" si="99"/>
        <v>26</v>
      </c>
      <c r="E345" s="12">
        <f t="shared" si="100"/>
        <v>1</v>
      </c>
      <c r="F345" s="13">
        <f t="shared" si="101"/>
        <v>2016</v>
      </c>
      <c r="G345" s="11">
        <f t="shared" si="102"/>
        <v>42031</v>
      </c>
      <c r="H345" s="12" t="str">
        <f t="shared" si="103"/>
        <v>mar</v>
      </c>
      <c r="I345" s="14">
        <v>0</v>
      </c>
      <c r="J345" s="14">
        <v>100</v>
      </c>
      <c r="K345" s="55">
        <f t="shared" si="108"/>
        <v>0</v>
      </c>
      <c r="L345" s="15">
        <f t="shared" si="109"/>
        <v>0</v>
      </c>
      <c r="M345" s="71"/>
      <c r="N345" s="24"/>
      <c r="O345" s="54" t="e">
        <f t="shared" si="104"/>
        <v>#DIV/0!</v>
      </c>
      <c r="P345" s="24"/>
      <c r="Q345" s="53" t="e">
        <f t="shared" si="105"/>
        <v>#DIV/0!</v>
      </c>
      <c r="R345" s="75">
        <v>80</v>
      </c>
      <c r="S345" s="64">
        <v>0</v>
      </c>
      <c r="T345" s="58"/>
      <c r="V345" s="3">
        <f t="shared" si="106"/>
        <v>13</v>
      </c>
      <c r="W345" s="3">
        <v>3</v>
      </c>
      <c r="X345" s="16">
        <v>1</v>
      </c>
      <c r="Y345" s="18" t="e">
        <f t="shared" si="110"/>
        <v>#DIV/0!</v>
      </c>
      <c r="Z345" s="18" t="e">
        <f t="shared" si="111"/>
        <v>#DIV/0!</v>
      </c>
      <c r="AA345" s="18" t="e">
        <f t="shared" si="112"/>
        <v>#DIV/0!</v>
      </c>
      <c r="AB345" s="18" t="e">
        <f t="shared" si="113"/>
        <v>#DIV/0!</v>
      </c>
      <c r="AC345" s="18" t="e">
        <f t="shared" si="114"/>
        <v>#DIV/0!</v>
      </c>
      <c r="AD345" s="20"/>
    </row>
    <row r="346" spans="1:30">
      <c r="A346" s="11">
        <f t="shared" si="107"/>
        <v>42396</v>
      </c>
      <c r="B346" s="12" t="str">
        <f t="shared" si="97"/>
        <v>mer</v>
      </c>
      <c r="C346" s="12" t="e">
        <f t="shared" ca="1" si="98"/>
        <v>#NAME?</v>
      </c>
      <c r="D346" s="12">
        <f t="shared" si="99"/>
        <v>27</v>
      </c>
      <c r="E346" s="12">
        <f t="shared" si="100"/>
        <v>1</v>
      </c>
      <c r="F346" s="13">
        <f t="shared" si="101"/>
        <v>2016</v>
      </c>
      <c r="G346" s="11">
        <f t="shared" si="102"/>
        <v>42032</v>
      </c>
      <c r="H346" s="12" t="str">
        <f t="shared" si="103"/>
        <v>mer</v>
      </c>
      <c r="I346" s="14">
        <v>0</v>
      </c>
      <c r="J346" s="14">
        <v>100</v>
      </c>
      <c r="K346" s="55">
        <f t="shared" si="108"/>
        <v>0</v>
      </c>
      <c r="L346" s="15">
        <f t="shared" si="109"/>
        <v>0</v>
      </c>
      <c r="M346" s="71"/>
      <c r="N346" s="24"/>
      <c r="O346" s="54" t="e">
        <f t="shared" si="104"/>
        <v>#DIV/0!</v>
      </c>
      <c r="P346" s="24"/>
      <c r="Q346" s="53" t="e">
        <f t="shared" si="105"/>
        <v>#DIV/0!</v>
      </c>
      <c r="R346" s="75">
        <v>80</v>
      </c>
      <c r="S346" s="64">
        <v>0</v>
      </c>
      <c r="T346" s="58"/>
      <c r="V346" s="3">
        <f t="shared" si="106"/>
        <v>13</v>
      </c>
      <c r="W346" s="3">
        <v>3</v>
      </c>
      <c r="X346" s="16">
        <v>1</v>
      </c>
      <c r="Y346" s="18" t="e">
        <f t="shared" si="110"/>
        <v>#DIV/0!</v>
      </c>
      <c r="Z346" s="18" t="e">
        <f t="shared" si="111"/>
        <v>#DIV/0!</v>
      </c>
      <c r="AA346" s="18" t="e">
        <f t="shared" si="112"/>
        <v>#DIV/0!</v>
      </c>
      <c r="AB346" s="18" t="e">
        <f t="shared" si="113"/>
        <v>#DIV/0!</v>
      </c>
      <c r="AC346" s="18" t="e">
        <f t="shared" si="114"/>
        <v>#DIV/0!</v>
      </c>
      <c r="AD346" s="20"/>
    </row>
    <row r="347" spans="1:30">
      <c r="A347" s="11">
        <f t="shared" si="107"/>
        <v>42397</v>
      </c>
      <c r="B347" s="12" t="str">
        <f t="shared" si="97"/>
        <v>gio</v>
      </c>
      <c r="C347" s="12" t="e">
        <f t="shared" ca="1" si="98"/>
        <v>#NAME?</v>
      </c>
      <c r="D347" s="12">
        <f t="shared" si="99"/>
        <v>28</v>
      </c>
      <c r="E347" s="12">
        <f t="shared" si="100"/>
        <v>1</v>
      </c>
      <c r="F347" s="13">
        <f t="shared" si="101"/>
        <v>2016</v>
      </c>
      <c r="G347" s="11">
        <f t="shared" si="102"/>
        <v>42033</v>
      </c>
      <c r="H347" s="12" t="str">
        <f t="shared" si="103"/>
        <v>gio</v>
      </c>
      <c r="I347" s="14">
        <v>0</v>
      </c>
      <c r="J347" s="14">
        <v>100</v>
      </c>
      <c r="K347" s="55">
        <f t="shared" si="108"/>
        <v>0</v>
      </c>
      <c r="L347" s="15">
        <f t="shared" si="109"/>
        <v>0</v>
      </c>
      <c r="M347" s="71"/>
      <c r="N347" s="24"/>
      <c r="O347" s="54" t="e">
        <f t="shared" si="104"/>
        <v>#DIV/0!</v>
      </c>
      <c r="P347" s="24"/>
      <c r="Q347" s="53" t="e">
        <f t="shared" si="105"/>
        <v>#DIV/0!</v>
      </c>
      <c r="R347" s="75">
        <v>80</v>
      </c>
      <c r="S347" s="64">
        <v>0</v>
      </c>
      <c r="T347" s="58"/>
      <c r="V347" s="3">
        <f t="shared" si="106"/>
        <v>13</v>
      </c>
      <c r="W347" s="3">
        <v>3</v>
      </c>
      <c r="X347" s="16">
        <v>1</v>
      </c>
      <c r="Y347" s="18" t="e">
        <f t="shared" si="110"/>
        <v>#DIV/0!</v>
      </c>
      <c r="Z347" s="18" t="e">
        <f t="shared" si="111"/>
        <v>#DIV/0!</v>
      </c>
      <c r="AA347" s="18" t="e">
        <f t="shared" si="112"/>
        <v>#DIV/0!</v>
      </c>
      <c r="AB347" s="18" t="e">
        <f t="shared" si="113"/>
        <v>#DIV/0!</v>
      </c>
      <c r="AC347" s="18" t="e">
        <f t="shared" si="114"/>
        <v>#DIV/0!</v>
      </c>
      <c r="AD347" s="20"/>
    </row>
    <row r="348" spans="1:30">
      <c r="A348" s="11">
        <f t="shared" si="107"/>
        <v>42398</v>
      </c>
      <c r="B348" s="12" t="str">
        <f t="shared" si="97"/>
        <v>ven</v>
      </c>
      <c r="C348" s="12" t="e">
        <f t="shared" ca="1" si="98"/>
        <v>#NAME?</v>
      </c>
      <c r="D348" s="12">
        <f t="shared" si="99"/>
        <v>29</v>
      </c>
      <c r="E348" s="12">
        <f t="shared" si="100"/>
        <v>1</v>
      </c>
      <c r="F348" s="13">
        <f t="shared" si="101"/>
        <v>2016</v>
      </c>
      <c r="G348" s="11">
        <f t="shared" si="102"/>
        <v>42034</v>
      </c>
      <c r="H348" s="12" t="str">
        <f t="shared" si="103"/>
        <v>ven</v>
      </c>
      <c r="I348" s="14">
        <v>0</v>
      </c>
      <c r="J348" s="14">
        <v>100</v>
      </c>
      <c r="K348" s="55">
        <f t="shared" si="108"/>
        <v>0</v>
      </c>
      <c r="L348" s="15">
        <f t="shared" si="109"/>
        <v>0</v>
      </c>
      <c r="M348" s="71"/>
      <c r="N348" s="24"/>
      <c r="O348" s="54" t="e">
        <f t="shared" si="104"/>
        <v>#DIV/0!</v>
      </c>
      <c r="P348" s="24"/>
      <c r="Q348" s="53" t="e">
        <f t="shared" si="105"/>
        <v>#DIV/0!</v>
      </c>
      <c r="R348" s="75">
        <v>80</v>
      </c>
      <c r="S348" s="64">
        <v>0</v>
      </c>
      <c r="T348" s="58"/>
      <c r="V348" s="3">
        <f t="shared" si="106"/>
        <v>13</v>
      </c>
      <c r="W348" s="3">
        <v>3</v>
      </c>
      <c r="X348" s="16">
        <v>1</v>
      </c>
      <c r="Y348" s="18" t="e">
        <f t="shared" si="110"/>
        <v>#DIV/0!</v>
      </c>
      <c r="Z348" s="18" t="e">
        <f t="shared" si="111"/>
        <v>#DIV/0!</v>
      </c>
      <c r="AA348" s="18" t="e">
        <f t="shared" si="112"/>
        <v>#DIV/0!</v>
      </c>
      <c r="AB348" s="18" t="e">
        <f t="shared" si="113"/>
        <v>#DIV/0!</v>
      </c>
      <c r="AC348" s="18" t="e">
        <f t="shared" si="114"/>
        <v>#DIV/0!</v>
      </c>
      <c r="AD348" s="20"/>
    </row>
    <row r="349" spans="1:30">
      <c r="A349" s="11">
        <f t="shared" si="107"/>
        <v>42399</v>
      </c>
      <c r="B349" s="12" t="str">
        <f t="shared" si="97"/>
        <v>sab</v>
      </c>
      <c r="C349" s="12" t="e">
        <f t="shared" ca="1" si="98"/>
        <v>#NAME?</v>
      </c>
      <c r="D349" s="12">
        <f t="shared" si="99"/>
        <v>30</v>
      </c>
      <c r="E349" s="12">
        <f t="shared" si="100"/>
        <v>1</v>
      </c>
      <c r="F349" s="13">
        <f t="shared" si="101"/>
        <v>2016</v>
      </c>
      <c r="G349" s="11">
        <f t="shared" si="102"/>
        <v>42035</v>
      </c>
      <c r="H349" s="12" t="str">
        <f t="shared" si="103"/>
        <v>sab</v>
      </c>
      <c r="I349" s="14">
        <v>0</v>
      </c>
      <c r="J349" s="14">
        <v>100</v>
      </c>
      <c r="K349" s="55">
        <f t="shared" si="108"/>
        <v>0</v>
      </c>
      <c r="L349" s="15">
        <f t="shared" si="109"/>
        <v>0</v>
      </c>
      <c r="M349" s="71"/>
      <c r="N349" s="24"/>
      <c r="O349" s="54" t="e">
        <f t="shared" si="104"/>
        <v>#DIV/0!</v>
      </c>
      <c r="P349" s="24"/>
      <c r="Q349" s="53" t="e">
        <f t="shared" si="105"/>
        <v>#DIV/0!</v>
      </c>
      <c r="R349" s="75">
        <v>80</v>
      </c>
      <c r="S349" s="64">
        <v>0</v>
      </c>
      <c r="T349" s="58"/>
      <c r="V349" s="3">
        <f t="shared" si="106"/>
        <v>13</v>
      </c>
      <c r="W349" s="3">
        <v>3</v>
      </c>
      <c r="X349" s="16">
        <v>1</v>
      </c>
      <c r="Y349" s="18" t="e">
        <f t="shared" si="110"/>
        <v>#DIV/0!</v>
      </c>
      <c r="Z349" s="18" t="e">
        <f t="shared" si="111"/>
        <v>#DIV/0!</v>
      </c>
      <c r="AA349" s="18" t="e">
        <f t="shared" si="112"/>
        <v>#DIV/0!</v>
      </c>
      <c r="AB349" s="18" t="e">
        <f t="shared" si="113"/>
        <v>#DIV/0!</v>
      </c>
      <c r="AC349" s="18" t="e">
        <f t="shared" si="114"/>
        <v>#DIV/0!</v>
      </c>
      <c r="AD349" s="20"/>
    </row>
    <row r="350" spans="1:30">
      <c r="A350" s="11">
        <f t="shared" si="107"/>
        <v>42400</v>
      </c>
      <c r="B350" s="12" t="str">
        <f t="shared" si="97"/>
        <v>dom</v>
      </c>
      <c r="C350" s="12" t="e">
        <f t="shared" ca="1" si="98"/>
        <v>#NAME?</v>
      </c>
      <c r="D350" s="12">
        <f t="shared" si="99"/>
        <v>31</v>
      </c>
      <c r="E350" s="12">
        <f t="shared" si="100"/>
        <v>1</v>
      </c>
      <c r="F350" s="13">
        <f t="shared" si="101"/>
        <v>2016</v>
      </c>
      <c r="G350" s="11">
        <f t="shared" si="102"/>
        <v>42036</v>
      </c>
      <c r="H350" s="12" t="str">
        <f t="shared" si="103"/>
        <v>dom</v>
      </c>
      <c r="I350" s="14">
        <v>0</v>
      </c>
      <c r="J350" s="14">
        <v>100</v>
      </c>
      <c r="K350" s="55">
        <f t="shared" si="108"/>
        <v>0</v>
      </c>
      <c r="L350" s="15">
        <f t="shared" si="109"/>
        <v>0</v>
      </c>
      <c r="M350" s="71"/>
      <c r="N350" s="24"/>
      <c r="O350" s="54" t="e">
        <f t="shared" si="104"/>
        <v>#DIV/0!</v>
      </c>
      <c r="P350" s="24"/>
      <c r="Q350" s="53" t="e">
        <f t="shared" si="105"/>
        <v>#DIV/0!</v>
      </c>
      <c r="R350" s="75">
        <v>80</v>
      </c>
      <c r="S350" s="64">
        <v>0</v>
      </c>
      <c r="T350" s="58"/>
      <c r="V350" s="3">
        <f t="shared" si="106"/>
        <v>13</v>
      </c>
      <c r="W350" s="3">
        <v>3</v>
      </c>
      <c r="X350" s="16">
        <v>1</v>
      </c>
      <c r="Y350" s="18" t="e">
        <f t="shared" si="110"/>
        <v>#DIV/0!</v>
      </c>
      <c r="Z350" s="18" t="e">
        <f t="shared" si="111"/>
        <v>#DIV/0!</v>
      </c>
      <c r="AA350" s="18" t="e">
        <f t="shared" si="112"/>
        <v>#DIV/0!</v>
      </c>
      <c r="AB350" s="18" t="e">
        <f t="shared" si="113"/>
        <v>#DIV/0!</v>
      </c>
      <c r="AC350" s="18" t="e">
        <f t="shared" si="114"/>
        <v>#DIV/0!</v>
      </c>
      <c r="AD350" s="20"/>
    </row>
    <row r="351" spans="1:30">
      <c r="A351" s="11">
        <f t="shared" si="107"/>
        <v>42401</v>
      </c>
      <c r="B351" s="12" t="str">
        <f t="shared" si="97"/>
        <v>lun</v>
      </c>
      <c r="C351" s="12" t="e">
        <f t="shared" ca="1" si="98"/>
        <v>#NAME?</v>
      </c>
      <c r="D351" s="12">
        <f t="shared" si="99"/>
        <v>1</v>
      </c>
      <c r="E351" s="12">
        <f t="shared" si="100"/>
        <v>2</v>
      </c>
      <c r="F351" s="13">
        <f t="shared" si="101"/>
        <v>2016</v>
      </c>
      <c r="G351" s="11">
        <f t="shared" si="102"/>
        <v>42037</v>
      </c>
      <c r="H351" s="12" t="str">
        <f t="shared" si="103"/>
        <v>lun</v>
      </c>
      <c r="I351" s="14">
        <v>0</v>
      </c>
      <c r="J351" s="14">
        <v>100</v>
      </c>
      <c r="K351" s="55">
        <f t="shared" si="108"/>
        <v>0</v>
      </c>
      <c r="L351" s="15">
        <f t="shared" si="109"/>
        <v>0</v>
      </c>
      <c r="M351" s="71"/>
      <c r="N351" s="24"/>
      <c r="O351" s="54" t="e">
        <f t="shared" si="104"/>
        <v>#DIV/0!</v>
      </c>
      <c r="P351" s="24"/>
      <c r="Q351" s="53" t="e">
        <f t="shared" si="105"/>
        <v>#DIV/0!</v>
      </c>
      <c r="R351" s="75">
        <v>80</v>
      </c>
      <c r="S351" s="64">
        <v>0</v>
      </c>
      <c r="T351" s="58"/>
      <c r="V351" s="3">
        <f t="shared" si="106"/>
        <v>13</v>
      </c>
      <c r="W351" s="3">
        <v>3</v>
      </c>
      <c r="X351" s="16">
        <v>1</v>
      </c>
      <c r="Y351" s="18" t="e">
        <f t="shared" si="110"/>
        <v>#DIV/0!</v>
      </c>
      <c r="Z351" s="18" t="e">
        <f t="shared" si="111"/>
        <v>#DIV/0!</v>
      </c>
      <c r="AA351" s="18" t="e">
        <f t="shared" si="112"/>
        <v>#DIV/0!</v>
      </c>
      <c r="AB351" s="18" t="e">
        <f t="shared" si="113"/>
        <v>#DIV/0!</v>
      </c>
      <c r="AC351" s="18" t="e">
        <f t="shared" si="114"/>
        <v>#DIV/0!</v>
      </c>
      <c r="AD351" s="20"/>
    </row>
    <row r="352" spans="1:30">
      <c r="A352" s="11">
        <f t="shared" si="107"/>
        <v>42402</v>
      </c>
      <c r="B352" s="12" t="str">
        <f t="shared" si="97"/>
        <v>mar</v>
      </c>
      <c r="C352" s="12" t="e">
        <f t="shared" ca="1" si="98"/>
        <v>#NAME?</v>
      </c>
      <c r="D352" s="12">
        <f t="shared" si="99"/>
        <v>2</v>
      </c>
      <c r="E352" s="12">
        <f t="shared" si="100"/>
        <v>2</v>
      </c>
      <c r="F352" s="13">
        <f t="shared" si="101"/>
        <v>2016</v>
      </c>
      <c r="G352" s="11">
        <f t="shared" si="102"/>
        <v>42038</v>
      </c>
      <c r="H352" s="12" t="str">
        <f t="shared" si="103"/>
        <v>mar</v>
      </c>
      <c r="I352" s="14">
        <v>0</v>
      </c>
      <c r="J352" s="14">
        <v>100</v>
      </c>
      <c r="K352" s="55">
        <f t="shared" si="108"/>
        <v>0</v>
      </c>
      <c r="L352" s="15">
        <f t="shared" si="109"/>
        <v>0</v>
      </c>
      <c r="M352" s="71"/>
      <c r="N352" s="24"/>
      <c r="O352" s="54" t="e">
        <f t="shared" si="104"/>
        <v>#DIV/0!</v>
      </c>
      <c r="P352" s="24"/>
      <c r="Q352" s="53" t="e">
        <f t="shared" si="105"/>
        <v>#DIV/0!</v>
      </c>
      <c r="R352" s="75">
        <v>80</v>
      </c>
      <c r="S352" s="64">
        <v>0</v>
      </c>
      <c r="T352" s="58"/>
      <c r="V352" s="3">
        <f t="shared" si="106"/>
        <v>13</v>
      </c>
      <c r="W352" s="3">
        <v>3</v>
      </c>
      <c r="X352" s="16">
        <v>1</v>
      </c>
      <c r="Y352" s="18" t="e">
        <f t="shared" si="110"/>
        <v>#DIV/0!</v>
      </c>
      <c r="Z352" s="18" t="e">
        <f t="shared" si="111"/>
        <v>#DIV/0!</v>
      </c>
      <c r="AA352" s="18" t="e">
        <f t="shared" si="112"/>
        <v>#DIV/0!</v>
      </c>
      <c r="AB352" s="18" t="e">
        <f t="shared" si="113"/>
        <v>#DIV/0!</v>
      </c>
      <c r="AC352" s="18" t="e">
        <f t="shared" si="114"/>
        <v>#DIV/0!</v>
      </c>
      <c r="AD352" s="20"/>
    </row>
    <row r="353" spans="1:30">
      <c r="A353" s="11">
        <f t="shared" si="107"/>
        <v>42403</v>
      </c>
      <c r="B353" s="12" t="str">
        <f t="shared" si="97"/>
        <v>mer</v>
      </c>
      <c r="C353" s="12" t="e">
        <f t="shared" ca="1" si="98"/>
        <v>#NAME?</v>
      </c>
      <c r="D353" s="12">
        <f t="shared" si="99"/>
        <v>3</v>
      </c>
      <c r="E353" s="12">
        <f t="shared" si="100"/>
        <v>2</v>
      </c>
      <c r="F353" s="13">
        <f t="shared" si="101"/>
        <v>2016</v>
      </c>
      <c r="G353" s="11">
        <f t="shared" si="102"/>
        <v>42039</v>
      </c>
      <c r="H353" s="12" t="str">
        <f t="shared" si="103"/>
        <v>mer</v>
      </c>
      <c r="I353" s="14">
        <v>0</v>
      </c>
      <c r="J353" s="14">
        <v>100</v>
      </c>
      <c r="K353" s="55">
        <f t="shared" si="108"/>
        <v>0</v>
      </c>
      <c r="L353" s="15">
        <f t="shared" si="109"/>
        <v>0</v>
      </c>
      <c r="M353" s="71"/>
      <c r="N353" s="24"/>
      <c r="O353" s="54" t="e">
        <f t="shared" si="104"/>
        <v>#DIV/0!</v>
      </c>
      <c r="P353" s="24"/>
      <c r="Q353" s="53" t="e">
        <f t="shared" si="105"/>
        <v>#DIV/0!</v>
      </c>
      <c r="R353" s="75">
        <v>80</v>
      </c>
      <c r="S353" s="64">
        <v>0</v>
      </c>
      <c r="T353" s="58"/>
      <c r="V353" s="3">
        <f t="shared" si="106"/>
        <v>13</v>
      </c>
      <c r="W353" s="3">
        <v>3</v>
      </c>
      <c r="X353" s="16">
        <v>1</v>
      </c>
      <c r="Y353" s="18" t="e">
        <f t="shared" si="110"/>
        <v>#DIV/0!</v>
      </c>
      <c r="Z353" s="18" t="e">
        <f t="shared" si="111"/>
        <v>#DIV/0!</v>
      </c>
      <c r="AA353" s="18" t="e">
        <f t="shared" si="112"/>
        <v>#DIV/0!</v>
      </c>
      <c r="AB353" s="18" t="e">
        <f t="shared" si="113"/>
        <v>#DIV/0!</v>
      </c>
      <c r="AC353" s="18" t="e">
        <f t="shared" si="114"/>
        <v>#DIV/0!</v>
      </c>
      <c r="AD353" s="20"/>
    </row>
    <row r="354" spans="1:30">
      <c r="A354" s="11">
        <f t="shared" si="107"/>
        <v>42404</v>
      </c>
      <c r="B354" s="12" t="str">
        <f t="shared" si="97"/>
        <v>gio</v>
      </c>
      <c r="C354" s="12" t="e">
        <f t="shared" ca="1" si="98"/>
        <v>#NAME?</v>
      </c>
      <c r="D354" s="12">
        <f t="shared" si="99"/>
        <v>4</v>
      </c>
      <c r="E354" s="12">
        <f t="shared" si="100"/>
        <v>2</v>
      </c>
      <c r="F354" s="13">
        <f t="shared" si="101"/>
        <v>2016</v>
      </c>
      <c r="G354" s="11">
        <f t="shared" si="102"/>
        <v>42040</v>
      </c>
      <c r="H354" s="12" t="str">
        <f t="shared" si="103"/>
        <v>gio</v>
      </c>
      <c r="I354" s="14">
        <v>0</v>
      </c>
      <c r="J354" s="14">
        <v>100</v>
      </c>
      <c r="K354" s="55">
        <f t="shared" si="108"/>
        <v>0</v>
      </c>
      <c r="L354" s="15">
        <f t="shared" si="109"/>
        <v>0</v>
      </c>
      <c r="M354" s="71"/>
      <c r="N354" s="24"/>
      <c r="O354" s="54" t="e">
        <f t="shared" si="104"/>
        <v>#DIV/0!</v>
      </c>
      <c r="P354" s="24"/>
      <c r="Q354" s="53" t="e">
        <f t="shared" si="105"/>
        <v>#DIV/0!</v>
      </c>
      <c r="R354" s="75">
        <v>80</v>
      </c>
      <c r="S354" s="64">
        <v>0</v>
      </c>
      <c r="T354" s="58"/>
      <c r="V354" s="3">
        <f t="shared" si="106"/>
        <v>13</v>
      </c>
      <c r="W354" s="3">
        <v>3</v>
      </c>
      <c r="X354" s="16">
        <v>1</v>
      </c>
      <c r="Y354" s="18" t="e">
        <f t="shared" si="110"/>
        <v>#DIV/0!</v>
      </c>
      <c r="Z354" s="18" t="e">
        <f t="shared" si="111"/>
        <v>#DIV/0!</v>
      </c>
      <c r="AA354" s="18" t="e">
        <f t="shared" si="112"/>
        <v>#DIV/0!</v>
      </c>
      <c r="AB354" s="18" t="e">
        <f t="shared" si="113"/>
        <v>#DIV/0!</v>
      </c>
      <c r="AC354" s="18" t="e">
        <f t="shared" si="114"/>
        <v>#DIV/0!</v>
      </c>
      <c r="AD354" s="20"/>
    </row>
    <row r="355" spans="1:30">
      <c r="A355" s="11">
        <f t="shared" si="107"/>
        <v>42405</v>
      </c>
      <c r="B355" s="12" t="str">
        <f t="shared" si="97"/>
        <v>ven</v>
      </c>
      <c r="C355" s="12" t="e">
        <f t="shared" ca="1" si="98"/>
        <v>#NAME?</v>
      </c>
      <c r="D355" s="12">
        <f t="shared" si="99"/>
        <v>5</v>
      </c>
      <c r="E355" s="12">
        <f t="shared" si="100"/>
        <v>2</v>
      </c>
      <c r="F355" s="13">
        <f t="shared" si="101"/>
        <v>2016</v>
      </c>
      <c r="G355" s="11">
        <f t="shared" si="102"/>
        <v>42041</v>
      </c>
      <c r="H355" s="12" t="str">
        <f t="shared" si="103"/>
        <v>ven</v>
      </c>
      <c r="I355" s="14">
        <v>0</v>
      </c>
      <c r="J355" s="14">
        <v>100</v>
      </c>
      <c r="K355" s="55">
        <f t="shared" si="108"/>
        <v>0</v>
      </c>
      <c r="L355" s="15">
        <f t="shared" si="109"/>
        <v>0</v>
      </c>
      <c r="M355" s="71"/>
      <c r="N355" s="24"/>
      <c r="O355" s="54" t="e">
        <f t="shared" si="104"/>
        <v>#DIV/0!</v>
      </c>
      <c r="P355" s="24"/>
      <c r="Q355" s="53" t="e">
        <f t="shared" si="105"/>
        <v>#DIV/0!</v>
      </c>
      <c r="R355" s="75">
        <v>80</v>
      </c>
      <c r="S355" s="64">
        <v>0</v>
      </c>
      <c r="T355" s="58"/>
      <c r="V355" s="3">
        <f t="shared" si="106"/>
        <v>13</v>
      </c>
      <c r="W355" s="3">
        <v>3</v>
      </c>
      <c r="X355" s="16">
        <v>1</v>
      </c>
      <c r="Y355" s="18" t="e">
        <f t="shared" si="110"/>
        <v>#DIV/0!</v>
      </c>
      <c r="Z355" s="18" t="e">
        <f t="shared" si="111"/>
        <v>#DIV/0!</v>
      </c>
      <c r="AA355" s="18" t="e">
        <f t="shared" si="112"/>
        <v>#DIV/0!</v>
      </c>
      <c r="AB355" s="18" t="e">
        <f t="shared" si="113"/>
        <v>#DIV/0!</v>
      </c>
      <c r="AC355" s="18" t="e">
        <f t="shared" si="114"/>
        <v>#DIV/0!</v>
      </c>
      <c r="AD355" s="20"/>
    </row>
    <row r="356" spans="1:30">
      <c r="A356" s="11">
        <f t="shared" si="107"/>
        <v>42406</v>
      </c>
      <c r="B356" s="12" t="str">
        <f t="shared" si="97"/>
        <v>sab</v>
      </c>
      <c r="C356" s="12" t="e">
        <f t="shared" ca="1" si="98"/>
        <v>#NAME?</v>
      </c>
      <c r="D356" s="12">
        <f t="shared" si="99"/>
        <v>6</v>
      </c>
      <c r="E356" s="12">
        <f t="shared" si="100"/>
        <v>2</v>
      </c>
      <c r="F356" s="13">
        <f t="shared" si="101"/>
        <v>2016</v>
      </c>
      <c r="G356" s="11">
        <f t="shared" si="102"/>
        <v>42042</v>
      </c>
      <c r="H356" s="12" t="str">
        <f t="shared" si="103"/>
        <v>sab</v>
      </c>
      <c r="I356" s="14">
        <v>0</v>
      </c>
      <c r="J356" s="14">
        <v>100</v>
      </c>
      <c r="K356" s="55">
        <f t="shared" si="108"/>
        <v>0</v>
      </c>
      <c r="L356" s="15">
        <f t="shared" si="109"/>
        <v>0</v>
      </c>
      <c r="M356" s="71"/>
      <c r="N356" s="24"/>
      <c r="O356" s="54" t="e">
        <f t="shared" si="104"/>
        <v>#DIV/0!</v>
      </c>
      <c r="P356" s="24"/>
      <c r="Q356" s="53" t="e">
        <f t="shared" si="105"/>
        <v>#DIV/0!</v>
      </c>
      <c r="R356" s="75">
        <v>80</v>
      </c>
      <c r="S356" s="64">
        <v>0</v>
      </c>
      <c r="T356" s="58"/>
      <c r="V356" s="3">
        <f t="shared" si="106"/>
        <v>13</v>
      </c>
      <c r="W356" s="3">
        <v>3</v>
      </c>
      <c r="X356" s="16">
        <v>1</v>
      </c>
      <c r="Y356" s="18" t="e">
        <f t="shared" si="110"/>
        <v>#DIV/0!</v>
      </c>
      <c r="Z356" s="18" t="e">
        <f t="shared" si="111"/>
        <v>#DIV/0!</v>
      </c>
      <c r="AA356" s="18" t="e">
        <f t="shared" si="112"/>
        <v>#DIV/0!</v>
      </c>
      <c r="AB356" s="18" t="e">
        <f t="shared" si="113"/>
        <v>#DIV/0!</v>
      </c>
      <c r="AC356" s="18" t="e">
        <f t="shared" si="114"/>
        <v>#DIV/0!</v>
      </c>
      <c r="AD356" s="20"/>
    </row>
    <row r="357" spans="1:30">
      <c r="A357" s="11">
        <f t="shared" si="107"/>
        <v>42407</v>
      </c>
      <c r="B357" s="12" t="str">
        <f t="shared" si="97"/>
        <v>dom</v>
      </c>
      <c r="C357" s="12" t="e">
        <f t="shared" ca="1" si="98"/>
        <v>#NAME?</v>
      </c>
      <c r="D357" s="12">
        <f t="shared" si="99"/>
        <v>7</v>
      </c>
      <c r="E357" s="12">
        <f t="shared" si="100"/>
        <v>2</v>
      </c>
      <c r="F357" s="13">
        <f t="shared" si="101"/>
        <v>2016</v>
      </c>
      <c r="G357" s="11">
        <f t="shared" si="102"/>
        <v>42043</v>
      </c>
      <c r="H357" s="12" t="str">
        <f t="shared" si="103"/>
        <v>dom</v>
      </c>
      <c r="I357" s="14">
        <v>0</v>
      </c>
      <c r="J357" s="14">
        <v>100</v>
      </c>
      <c r="K357" s="55">
        <f t="shared" si="108"/>
        <v>0</v>
      </c>
      <c r="L357" s="15">
        <f t="shared" si="109"/>
        <v>0</v>
      </c>
      <c r="M357" s="71"/>
      <c r="N357" s="24"/>
      <c r="O357" s="54" t="e">
        <f t="shared" si="104"/>
        <v>#DIV/0!</v>
      </c>
      <c r="P357" s="24"/>
      <c r="Q357" s="53" t="e">
        <f t="shared" si="105"/>
        <v>#DIV/0!</v>
      </c>
      <c r="R357" s="75">
        <v>80</v>
      </c>
      <c r="S357" s="64">
        <v>0</v>
      </c>
      <c r="T357" s="58"/>
      <c r="V357" s="3">
        <f t="shared" si="106"/>
        <v>13</v>
      </c>
      <c r="W357" s="3">
        <v>3</v>
      </c>
      <c r="X357" s="16">
        <v>1</v>
      </c>
      <c r="Y357" s="18" t="e">
        <f t="shared" si="110"/>
        <v>#DIV/0!</v>
      </c>
      <c r="Z357" s="18" t="e">
        <f t="shared" si="111"/>
        <v>#DIV/0!</v>
      </c>
      <c r="AA357" s="18" t="e">
        <f t="shared" si="112"/>
        <v>#DIV/0!</v>
      </c>
      <c r="AB357" s="18" t="e">
        <f t="shared" si="113"/>
        <v>#DIV/0!</v>
      </c>
      <c r="AC357" s="18" t="e">
        <f t="shared" si="114"/>
        <v>#DIV/0!</v>
      </c>
      <c r="AD357" s="20"/>
    </row>
    <row r="358" spans="1:30">
      <c r="A358" s="11">
        <f t="shared" si="107"/>
        <v>42408</v>
      </c>
      <c r="B358" s="12" t="str">
        <f t="shared" si="97"/>
        <v>lun</v>
      </c>
      <c r="C358" s="12" t="e">
        <f t="shared" ca="1" si="98"/>
        <v>#NAME?</v>
      </c>
      <c r="D358" s="12">
        <f t="shared" si="99"/>
        <v>8</v>
      </c>
      <c r="E358" s="12">
        <f t="shared" si="100"/>
        <v>2</v>
      </c>
      <c r="F358" s="13">
        <f t="shared" si="101"/>
        <v>2016</v>
      </c>
      <c r="G358" s="11">
        <f t="shared" si="102"/>
        <v>42044</v>
      </c>
      <c r="H358" s="12" t="str">
        <f t="shared" si="103"/>
        <v>lun</v>
      </c>
      <c r="I358" s="14">
        <v>0</v>
      </c>
      <c r="J358" s="14">
        <v>100</v>
      </c>
      <c r="K358" s="55">
        <f t="shared" si="108"/>
        <v>0</v>
      </c>
      <c r="L358" s="15">
        <f t="shared" si="109"/>
        <v>0</v>
      </c>
      <c r="M358" s="71"/>
      <c r="N358" s="24"/>
      <c r="O358" s="54" t="e">
        <f t="shared" si="104"/>
        <v>#DIV/0!</v>
      </c>
      <c r="P358" s="24"/>
      <c r="Q358" s="53" t="e">
        <f t="shared" si="105"/>
        <v>#DIV/0!</v>
      </c>
      <c r="R358" s="75">
        <v>80</v>
      </c>
      <c r="S358" s="64">
        <v>0</v>
      </c>
      <c r="T358" s="58"/>
      <c r="V358" s="3">
        <f t="shared" si="106"/>
        <v>13</v>
      </c>
      <c r="W358" s="3">
        <v>3</v>
      </c>
      <c r="X358" s="16">
        <v>1</v>
      </c>
      <c r="Y358" s="18" t="e">
        <f t="shared" si="110"/>
        <v>#DIV/0!</v>
      </c>
      <c r="Z358" s="18" t="e">
        <f t="shared" si="111"/>
        <v>#DIV/0!</v>
      </c>
      <c r="AA358" s="18" t="e">
        <f t="shared" si="112"/>
        <v>#DIV/0!</v>
      </c>
      <c r="AB358" s="18" t="e">
        <f t="shared" si="113"/>
        <v>#DIV/0!</v>
      </c>
      <c r="AC358" s="18" t="e">
        <f t="shared" si="114"/>
        <v>#DIV/0!</v>
      </c>
      <c r="AD358" s="20"/>
    </row>
    <row r="359" spans="1:30">
      <c r="A359" s="11">
        <f t="shared" si="107"/>
        <v>42409</v>
      </c>
      <c r="B359" s="12" t="str">
        <f t="shared" si="97"/>
        <v>mar</v>
      </c>
      <c r="C359" s="12" t="e">
        <f t="shared" ca="1" si="98"/>
        <v>#NAME?</v>
      </c>
      <c r="D359" s="12">
        <f t="shared" si="99"/>
        <v>9</v>
      </c>
      <c r="E359" s="12">
        <f t="shared" si="100"/>
        <v>2</v>
      </c>
      <c r="F359" s="13">
        <f t="shared" si="101"/>
        <v>2016</v>
      </c>
      <c r="G359" s="11">
        <f t="shared" si="102"/>
        <v>42045</v>
      </c>
      <c r="H359" s="12" t="str">
        <f t="shared" si="103"/>
        <v>mar</v>
      </c>
      <c r="I359" s="14">
        <v>0</v>
      </c>
      <c r="J359" s="14">
        <v>100</v>
      </c>
      <c r="K359" s="55">
        <f t="shared" si="108"/>
        <v>0</v>
      </c>
      <c r="L359" s="15">
        <f t="shared" si="109"/>
        <v>0</v>
      </c>
      <c r="M359" s="71"/>
      <c r="N359" s="24"/>
      <c r="O359" s="54" t="e">
        <f t="shared" si="104"/>
        <v>#DIV/0!</v>
      </c>
      <c r="P359" s="24"/>
      <c r="Q359" s="53" t="e">
        <f t="shared" si="105"/>
        <v>#DIV/0!</v>
      </c>
      <c r="R359" s="75">
        <v>80</v>
      </c>
      <c r="S359" s="64">
        <v>0</v>
      </c>
      <c r="T359" s="58"/>
      <c r="V359" s="3">
        <f t="shared" si="106"/>
        <v>13</v>
      </c>
      <c r="W359" s="3">
        <v>3</v>
      </c>
      <c r="X359" s="16">
        <v>1</v>
      </c>
      <c r="Y359" s="18" t="e">
        <f t="shared" si="110"/>
        <v>#DIV/0!</v>
      </c>
      <c r="Z359" s="18" t="e">
        <f t="shared" si="111"/>
        <v>#DIV/0!</v>
      </c>
      <c r="AA359" s="18" t="e">
        <f t="shared" si="112"/>
        <v>#DIV/0!</v>
      </c>
      <c r="AB359" s="18" t="e">
        <f t="shared" si="113"/>
        <v>#DIV/0!</v>
      </c>
      <c r="AC359" s="18" t="e">
        <f t="shared" si="114"/>
        <v>#DIV/0!</v>
      </c>
      <c r="AD359" s="20"/>
    </row>
    <row r="360" spans="1:30">
      <c r="A360" s="11">
        <f t="shared" si="107"/>
        <v>42410</v>
      </c>
      <c r="B360" s="12" t="str">
        <f t="shared" si="97"/>
        <v>mer</v>
      </c>
      <c r="C360" s="12" t="e">
        <f t="shared" ca="1" si="98"/>
        <v>#NAME?</v>
      </c>
      <c r="D360" s="12">
        <f t="shared" si="99"/>
        <v>10</v>
      </c>
      <c r="E360" s="12">
        <f t="shared" si="100"/>
        <v>2</v>
      </c>
      <c r="F360" s="13">
        <f t="shared" si="101"/>
        <v>2016</v>
      </c>
      <c r="G360" s="11">
        <f t="shared" si="102"/>
        <v>42046</v>
      </c>
      <c r="H360" s="12" t="str">
        <f t="shared" si="103"/>
        <v>mer</v>
      </c>
      <c r="I360" s="14">
        <v>0</v>
      </c>
      <c r="J360" s="14">
        <v>100</v>
      </c>
      <c r="K360" s="55">
        <f t="shared" si="108"/>
        <v>0</v>
      </c>
      <c r="L360" s="15">
        <f t="shared" si="109"/>
        <v>0</v>
      </c>
      <c r="M360" s="71"/>
      <c r="N360" s="24"/>
      <c r="O360" s="54" t="e">
        <f t="shared" si="104"/>
        <v>#DIV/0!</v>
      </c>
      <c r="P360" s="24"/>
      <c r="Q360" s="53" t="e">
        <f t="shared" si="105"/>
        <v>#DIV/0!</v>
      </c>
      <c r="R360" s="75">
        <v>80</v>
      </c>
      <c r="S360" s="64">
        <v>0</v>
      </c>
      <c r="T360" s="58"/>
      <c r="V360" s="3">
        <f t="shared" si="106"/>
        <v>13</v>
      </c>
      <c r="W360" s="3">
        <v>3</v>
      </c>
      <c r="X360" s="16">
        <v>1</v>
      </c>
      <c r="Y360" s="18" t="e">
        <f t="shared" si="110"/>
        <v>#DIV/0!</v>
      </c>
      <c r="Z360" s="18" t="e">
        <f t="shared" si="111"/>
        <v>#DIV/0!</v>
      </c>
      <c r="AA360" s="18" t="e">
        <f t="shared" si="112"/>
        <v>#DIV/0!</v>
      </c>
      <c r="AB360" s="18" t="e">
        <f t="shared" si="113"/>
        <v>#DIV/0!</v>
      </c>
      <c r="AC360" s="18" t="e">
        <f t="shared" si="114"/>
        <v>#DIV/0!</v>
      </c>
      <c r="AD360" s="20"/>
    </row>
    <row r="361" spans="1:30">
      <c r="A361" s="11">
        <f t="shared" si="107"/>
        <v>42411</v>
      </c>
      <c r="B361" s="12" t="str">
        <f t="shared" si="97"/>
        <v>gio</v>
      </c>
      <c r="C361" s="12" t="e">
        <f t="shared" ca="1" si="98"/>
        <v>#NAME?</v>
      </c>
      <c r="D361" s="12">
        <f t="shared" si="99"/>
        <v>11</v>
      </c>
      <c r="E361" s="12">
        <f t="shared" si="100"/>
        <v>2</v>
      </c>
      <c r="F361" s="13">
        <f t="shared" si="101"/>
        <v>2016</v>
      </c>
      <c r="G361" s="11">
        <f t="shared" si="102"/>
        <v>42047</v>
      </c>
      <c r="H361" s="12" t="str">
        <f t="shared" si="103"/>
        <v>gio</v>
      </c>
      <c r="I361" s="14">
        <v>0</v>
      </c>
      <c r="J361" s="14">
        <v>100</v>
      </c>
      <c r="K361" s="55">
        <f t="shared" si="108"/>
        <v>0</v>
      </c>
      <c r="L361" s="15">
        <f t="shared" si="109"/>
        <v>0</v>
      </c>
      <c r="M361" s="71"/>
      <c r="N361" s="24"/>
      <c r="O361" s="54" t="e">
        <f t="shared" si="104"/>
        <v>#DIV/0!</v>
      </c>
      <c r="P361" s="24"/>
      <c r="Q361" s="53" t="e">
        <f t="shared" si="105"/>
        <v>#DIV/0!</v>
      </c>
      <c r="R361" s="75">
        <v>80</v>
      </c>
      <c r="S361" s="64">
        <v>0</v>
      </c>
      <c r="T361" s="58"/>
      <c r="V361" s="3">
        <f t="shared" si="106"/>
        <v>13</v>
      </c>
      <c r="W361" s="3">
        <v>3</v>
      </c>
      <c r="X361" s="16">
        <v>1</v>
      </c>
      <c r="Y361" s="18" t="e">
        <f t="shared" si="110"/>
        <v>#DIV/0!</v>
      </c>
      <c r="Z361" s="18" t="e">
        <f t="shared" si="111"/>
        <v>#DIV/0!</v>
      </c>
      <c r="AA361" s="18" t="e">
        <f t="shared" si="112"/>
        <v>#DIV/0!</v>
      </c>
      <c r="AB361" s="18" t="e">
        <f t="shared" si="113"/>
        <v>#DIV/0!</v>
      </c>
      <c r="AC361" s="18" t="e">
        <f t="shared" si="114"/>
        <v>#DIV/0!</v>
      </c>
      <c r="AD361" s="20"/>
    </row>
    <row r="362" spans="1:30">
      <c r="A362" s="11">
        <f t="shared" si="107"/>
        <v>42412</v>
      </c>
      <c r="B362" s="12" t="str">
        <f t="shared" si="97"/>
        <v>ven</v>
      </c>
      <c r="C362" s="12" t="e">
        <f t="shared" ca="1" si="98"/>
        <v>#NAME?</v>
      </c>
      <c r="D362" s="12">
        <f t="shared" si="99"/>
        <v>12</v>
      </c>
      <c r="E362" s="12">
        <f t="shared" si="100"/>
        <v>2</v>
      </c>
      <c r="F362" s="13">
        <f t="shared" si="101"/>
        <v>2016</v>
      </c>
      <c r="G362" s="11">
        <f t="shared" si="102"/>
        <v>42048</v>
      </c>
      <c r="H362" s="12" t="str">
        <f t="shared" si="103"/>
        <v>ven</v>
      </c>
      <c r="I362" s="14">
        <v>0</v>
      </c>
      <c r="J362" s="14">
        <v>100</v>
      </c>
      <c r="K362" s="55">
        <f t="shared" si="108"/>
        <v>0</v>
      </c>
      <c r="L362" s="15">
        <f t="shared" si="109"/>
        <v>0</v>
      </c>
      <c r="M362" s="71"/>
      <c r="N362" s="24"/>
      <c r="O362" s="54" t="e">
        <f t="shared" si="104"/>
        <v>#DIV/0!</v>
      </c>
      <c r="P362" s="24"/>
      <c r="Q362" s="53" t="e">
        <f t="shared" si="105"/>
        <v>#DIV/0!</v>
      </c>
      <c r="R362" s="75">
        <v>80</v>
      </c>
      <c r="S362" s="64">
        <v>0</v>
      </c>
      <c r="T362" s="58"/>
      <c r="V362" s="3">
        <f t="shared" si="106"/>
        <v>13</v>
      </c>
      <c r="W362" s="3">
        <v>3</v>
      </c>
      <c r="X362" s="16">
        <v>1</v>
      </c>
      <c r="Y362" s="18" t="e">
        <f t="shared" si="110"/>
        <v>#DIV/0!</v>
      </c>
      <c r="Z362" s="18" t="e">
        <f t="shared" si="111"/>
        <v>#DIV/0!</v>
      </c>
      <c r="AA362" s="18" t="e">
        <f t="shared" si="112"/>
        <v>#DIV/0!</v>
      </c>
      <c r="AB362" s="18" t="e">
        <f t="shared" si="113"/>
        <v>#DIV/0!</v>
      </c>
      <c r="AC362" s="18" t="e">
        <f t="shared" si="114"/>
        <v>#DIV/0!</v>
      </c>
      <c r="AD362" s="20"/>
    </row>
    <row r="363" spans="1:30">
      <c r="A363" s="11">
        <f t="shared" si="107"/>
        <v>42413</v>
      </c>
      <c r="B363" s="12" t="str">
        <f t="shared" si="97"/>
        <v>sab</v>
      </c>
      <c r="C363" s="12" t="e">
        <f t="shared" ca="1" si="98"/>
        <v>#NAME?</v>
      </c>
      <c r="D363" s="12">
        <f t="shared" si="99"/>
        <v>13</v>
      </c>
      <c r="E363" s="12">
        <f t="shared" si="100"/>
        <v>2</v>
      </c>
      <c r="F363" s="13">
        <f t="shared" si="101"/>
        <v>2016</v>
      </c>
      <c r="G363" s="11">
        <f t="shared" si="102"/>
        <v>42049</v>
      </c>
      <c r="H363" s="12" t="str">
        <f t="shared" si="103"/>
        <v>sab</v>
      </c>
      <c r="I363" s="14">
        <v>0</v>
      </c>
      <c r="J363" s="14">
        <v>100</v>
      </c>
      <c r="K363" s="55">
        <f t="shared" si="108"/>
        <v>0</v>
      </c>
      <c r="L363" s="15">
        <f t="shared" si="109"/>
        <v>0</v>
      </c>
      <c r="M363" s="71"/>
      <c r="N363" s="24"/>
      <c r="O363" s="54" t="e">
        <f t="shared" si="104"/>
        <v>#DIV/0!</v>
      </c>
      <c r="P363" s="24"/>
      <c r="Q363" s="53" t="e">
        <f t="shared" si="105"/>
        <v>#DIV/0!</v>
      </c>
      <c r="R363" s="75">
        <v>80</v>
      </c>
      <c r="S363" s="64">
        <v>0</v>
      </c>
      <c r="T363" s="58"/>
      <c r="V363" s="3">
        <f t="shared" si="106"/>
        <v>13</v>
      </c>
      <c r="W363" s="3">
        <v>3</v>
      </c>
      <c r="X363" s="16">
        <v>1</v>
      </c>
      <c r="Y363" s="18" t="e">
        <f t="shared" si="110"/>
        <v>#DIV/0!</v>
      </c>
      <c r="Z363" s="18" t="e">
        <f t="shared" si="111"/>
        <v>#DIV/0!</v>
      </c>
      <c r="AA363" s="18" t="e">
        <f t="shared" si="112"/>
        <v>#DIV/0!</v>
      </c>
      <c r="AB363" s="18" t="e">
        <f t="shared" si="113"/>
        <v>#DIV/0!</v>
      </c>
      <c r="AC363" s="18" t="e">
        <f t="shared" si="114"/>
        <v>#DIV/0!</v>
      </c>
      <c r="AD363" s="20"/>
    </row>
    <row r="364" spans="1:30">
      <c r="A364" s="11">
        <f t="shared" si="107"/>
        <v>42414</v>
      </c>
      <c r="B364" s="12" t="str">
        <f t="shared" si="97"/>
        <v>dom</v>
      </c>
      <c r="C364" s="12" t="e">
        <f t="shared" ca="1" si="98"/>
        <v>#NAME?</v>
      </c>
      <c r="D364" s="12">
        <f t="shared" si="99"/>
        <v>14</v>
      </c>
      <c r="E364" s="12">
        <f t="shared" si="100"/>
        <v>2</v>
      </c>
      <c r="F364" s="13">
        <f t="shared" si="101"/>
        <v>2016</v>
      </c>
      <c r="G364" s="11">
        <f t="shared" si="102"/>
        <v>42050</v>
      </c>
      <c r="H364" s="12" t="str">
        <f t="shared" si="103"/>
        <v>dom</v>
      </c>
      <c r="I364" s="14">
        <v>0</v>
      </c>
      <c r="J364" s="14">
        <v>100</v>
      </c>
      <c r="K364" s="55">
        <f t="shared" si="108"/>
        <v>0</v>
      </c>
      <c r="L364" s="15">
        <f t="shared" si="109"/>
        <v>0</v>
      </c>
      <c r="M364" s="71"/>
      <c r="N364" s="24"/>
      <c r="O364" s="54" t="e">
        <f t="shared" si="104"/>
        <v>#DIV/0!</v>
      </c>
      <c r="P364" s="24"/>
      <c r="Q364" s="53" t="e">
        <f t="shared" si="105"/>
        <v>#DIV/0!</v>
      </c>
      <c r="R364" s="75">
        <v>80</v>
      </c>
      <c r="S364" s="64">
        <v>0</v>
      </c>
      <c r="T364" s="58"/>
      <c r="V364" s="3">
        <f t="shared" si="106"/>
        <v>13</v>
      </c>
      <c r="W364" s="3">
        <v>3</v>
      </c>
      <c r="X364" s="16">
        <v>1</v>
      </c>
      <c r="Y364" s="18" t="e">
        <f t="shared" si="110"/>
        <v>#DIV/0!</v>
      </c>
      <c r="Z364" s="18" t="e">
        <f t="shared" si="111"/>
        <v>#DIV/0!</v>
      </c>
      <c r="AA364" s="18" t="e">
        <f t="shared" si="112"/>
        <v>#DIV/0!</v>
      </c>
      <c r="AB364" s="18" t="e">
        <f t="shared" si="113"/>
        <v>#DIV/0!</v>
      </c>
      <c r="AC364" s="18" t="e">
        <f t="shared" si="114"/>
        <v>#DIV/0!</v>
      </c>
      <c r="AD364" s="20"/>
    </row>
    <row r="365" spans="1:30">
      <c r="A365" s="11">
        <f t="shared" si="107"/>
        <v>42415</v>
      </c>
      <c r="B365" s="12" t="str">
        <f t="shared" si="97"/>
        <v>lun</v>
      </c>
      <c r="C365" s="12" t="e">
        <f t="shared" ca="1" si="98"/>
        <v>#NAME?</v>
      </c>
      <c r="D365" s="12">
        <f t="shared" si="99"/>
        <v>15</v>
      </c>
      <c r="E365" s="12">
        <f t="shared" si="100"/>
        <v>2</v>
      </c>
      <c r="F365" s="13">
        <f t="shared" si="101"/>
        <v>2016</v>
      </c>
      <c r="G365" s="11">
        <f t="shared" si="102"/>
        <v>42051</v>
      </c>
      <c r="H365" s="12" t="str">
        <f t="shared" si="103"/>
        <v>lun</v>
      </c>
      <c r="I365" s="14">
        <v>0</v>
      </c>
      <c r="J365" s="14">
        <v>100</v>
      </c>
      <c r="K365" s="55">
        <f t="shared" si="108"/>
        <v>0</v>
      </c>
      <c r="L365" s="15">
        <f t="shared" si="109"/>
        <v>0</v>
      </c>
      <c r="M365" s="71"/>
      <c r="N365" s="24"/>
      <c r="O365" s="54" t="e">
        <f t="shared" si="104"/>
        <v>#DIV/0!</v>
      </c>
      <c r="P365" s="24"/>
      <c r="Q365" s="53" t="e">
        <f t="shared" si="105"/>
        <v>#DIV/0!</v>
      </c>
      <c r="R365" s="75">
        <v>80</v>
      </c>
      <c r="S365" s="64">
        <v>0</v>
      </c>
      <c r="T365" s="58"/>
      <c r="V365" s="3">
        <f t="shared" si="106"/>
        <v>13</v>
      </c>
      <c r="W365" s="3">
        <v>3</v>
      </c>
      <c r="X365" s="16">
        <v>1</v>
      </c>
      <c r="Y365" s="18" t="e">
        <f t="shared" si="110"/>
        <v>#DIV/0!</v>
      </c>
      <c r="Z365" s="18" t="e">
        <f t="shared" si="111"/>
        <v>#DIV/0!</v>
      </c>
      <c r="AA365" s="18" t="e">
        <f t="shared" si="112"/>
        <v>#DIV/0!</v>
      </c>
      <c r="AB365" s="18" t="e">
        <f t="shared" si="113"/>
        <v>#DIV/0!</v>
      </c>
      <c r="AC365" s="18" t="e">
        <f t="shared" si="114"/>
        <v>#DIV/0!</v>
      </c>
      <c r="AD365" s="20"/>
    </row>
    <row r="366" spans="1:30">
      <c r="A366" s="11">
        <f t="shared" si="107"/>
        <v>42416</v>
      </c>
      <c r="B366" s="12" t="str">
        <f t="shared" si="97"/>
        <v>mar</v>
      </c>
      <c r="C366" s="12" t="e">
        <f t="shared" ca="1" si="98"/>
        <v>#NAME?</v>
      </c>
      <c r="D366" s="12">
        <f t="shared" si="99"/>
        <v>16</v>
      </c>
      <c r="E366" s="12">
        <f t="shared" si="100"/>
        <v>2</v>
      </c>
      <c r="F366" s="13">
        <f t="shared" si="101"/>
        <v>2016</v>
      </c>
      <c r="G366" s="11">
        <f t="shared" si="102"/>
        <v>42052</v>
      </c>
      <c r="H366" s="12" t="str">
        <f t="shared" si="103"/>
        <v>mar</v>
      </c>
      <c r="I366" s="14">
        <v>0</v>
      </c>
      <c r="J366" s="14">
        <v>100</v>
      </c>
      <c r="K366" s="55">
        <f t="shared" si="108"/>
        <v>0</v>
      </c>
      <c r="L366" s="15">
        <f t="shared" si="109"/>
        <v>0</v>
      </c>
      <c r="M366" s="71"/>
      <c r="N366" s="24"/>
      <c r="O366" s="54" t="e">
        <f t="shared" si="104"/>
        <v>#DIV/0!</v>
      </c>
      <c r="P366" s="24"/>
      <c r="Q366" s="53" t="e">
        <f t="shared" si="105"/>
        <v>#DIV/0!</v>
      </c>
      <c r="R366" s="75">
        <v>80</v>
      </c>
      <c r="S366" s="64">
        <v>0</v>
      </c>
      <c r="T366" s="58"/>
      <c r="V366" s="3">
        <f t="shared" si="106"/>
        <v>13</v>
      </c>
      <c r="W366" s="3">
        <v>3</v>
      </c>
      <c r="X366" s="16">
        <v>1</v>
      </c>
      <c r="Y366" s="18" t="e">
        <f t="shared" si="110"/>
        <v>#DIV/0!</v>
      </c>
      <c r="Z366" s="18" t="e">
        <f t="shared" si="111"/>
        <v>#DIV/0!</v>
      </c>
      <c r="AA366" s="18" t="e">
        <f t="shared" si="112"/>
        <v>#DIV/0!</v>
      </c>
      <c r="AB366" s="18" t="e">
        <f t="shared" si="113"/>
        <v>#DIV/0!</v>
      </c>
      <c r="AC366" s="18" t="e">
        <f t="shared" si="114"/>
        <v>#DIV/0!</v>
      </c>
      <c r="AD366" s="20"/>
    </row>
    <row r="367" spans="1:30">
      <c r="A367" s="11">
        <f t="shared" si="107"/>
        <v>42417</v>
      </c>
      <c r="B367" s="12" t="str">
        <f t="shared" si="97"/>
        <v>mer</v>
      </c>
      <c r="C367" s="12" t="e">
        <f t="shared" ca="1" si="98"/>
        <v>#NAME?</v>
      </c>
      <c r="D367" s="12">
        <f t="shared" si="99"/>
        <v>17</v>
      </c>
      <c r="E367" s="12">
        <f t="shared" si="100"/>
        <v>2</v>
      </c>
      <c r="F367" s="13">
        <f t="shared" si="101"/>
        <v>2016</v>
      </c>
      <c r="G367" s="11">
        <f t="shared" si="102"/>
        <v>42053</v>
      </c>
      <c r="H367" s="12" t="str">
        <f t="shared" si="103"/>
        <v>mer</v>
      </c>
      <c r="I367" s="14">
        <v>0</v>
      </c>
      <c r="J367" s="14">
        <v>100</v>
      </c>
      <c r="K367" s="55">
        <f t="shared" si="108"/>
        <v>0</v>
      </c>
      <c r="L367" s="15">
        <f t="shared" si="109"/>
        <v>0</v>
      </c>
      <c r="M367" s="71"/>
      <c r="N367" s="24"/>
      <c r="O367" s="54" t="e">
        <f t="shared" si="104"/>
        <v>#DIV/0!</v>
      </c>
      <c r="P367" s="24"/>
      <c r="Q367" s="53" t="e">
        <f t="shared" si="105"/>
        <v>#DIV/0!</v>
      </c>
      <c r="R367" s="75">
        <v>80</v>
      </c>
      <c r="S367" s="64">
        <v>0</v>
      </c>
      <c r="T367" s="58"/>
      <c r="V367" s="3">
        <f t="shared" si="106"/>
        <v>13</v>
      </c>
      <c r="W367" s="3">
        <v>3</v>
      </c>
      <c r="X367" s="16">
        <v>1</v>
      </c>
      <c r="Y367" s="18" t="e">
        <f t="shared" si="110"/>
        <v>#DIV/0!</v>
      </c>
      <c r="Z367" s="18" t="e">
        <f t="shared" si="111"/>
        <v>#DIV/0!</v>
      </c>
      <c r="AA367" s="18" t="e">
        <f t="shared" si="112"/>
        <v>#DIV/0!</v>
      </c>
      <c r="AB367" s="18" t="e">
        <f t="shared" si="113"/>
        <v>#DIV/0!</v>
      </c>
      <c r="AC367" s="18" t="e">
        <f t="shared" si="114"/>
        <v>#DIV/0!</v>
      </c>
      <c r="AD367" s="20"/>
    </row>
    <row r="368" spans="1:30">
      <c r="A368" s="11">
        <f t="shared" si="107"/>
        <v>42418</v>
      </c>
      <c r="B368" s="12" t="str">
        <f t="shared" si="97"/>
        <v>gio</v>
      </c>
      <c r="C368" s="12" t="e">
        <f t="shared" ca="1" si="98"/>
        <v>#NAME?</v>
      </c>
      <c r="D368" s="12">
        <f t="shared" si="99"/>
        <v>18</v>
      </c>
      <c r="E368" s="12">
        <f t="shared" si="100"/>
        <v>2</v>
      </c>
      <c r="F368" s="13">
        <f t="shared" si="101"/>
        <v>2016</v>
      </c>
      <c r="G368" s="11">
        <f t="shared" si="102"/>
        <v>42054</v>
      </c>
      <c r="H368" s="12" t="str">
        <f t="shared" si="103"/>
        <v>gio</v>
      </c>
      <c r="I368" s="14">
        <v>0</v>
      </c>
      <c r="J368" s="14">
        <v>100</v>
      </c>
      <c r="K368" s="55">
        <f t="shared" si="108"/>
        <v>0</v>
      </c>
      <c r="L368" s="15">
        <f t="shared" si="109"/>
        <v>0</v>
      </c>
      <c r="M368" s="71"/>
      <c r="N368" s="24"/>
      <c r="O368" s="54" t="e">
        <f t="shared" si="104"/>
        <v>#DIV/0!</v>
      </c>
      <c r="P368" s="24"/>
      <c r="Q368" s="53" t="e">
        <f t="shared" si="105"/>
        <v>#DIV/0!</v>
      </c>
      <c r="R368" s="75">
        <v>80</v>
      </c>
      <c r="S368" s="64">
        <v>0</v>
      </c>
      <c r="T368" s="58"/>
      <c r="V368" s="3">
        <f t="shared" si="106"/>
        <v>13</v>
      </c>
      <c r="W368" s="3">
        <v>3</v>
      </c>
      <c r="X368" s="16">
        <v>1</v>
      </c>
      <c r="Y368" s="18" t="e">
        <f t="shared" si="110"/>
        <v>#DIV/0!</v>
      </c>
      <c r="Z368" s="18" t="e">
        <f t="shared" si="111"/>
        <v>#DIV/0!</v>
      </c>
      <c r="AA368" s="18" t="e">
        <f t="shared" si="112"/>
        <v>#DIV/0!</v>
      </c>
      <c r="AB368" s="18" t="e">
        <f t="shared" si="113"/>
        <v>#DIV/0!</v>
      </c>
      <c r="AC368" s="18" t="e">
        <f t="shared" si="114"/>
        <v>#DIV/0!</v>
      </c>
      <c r="AD368" s="20"/>
    </row>
    <row r="369" spans="1:30">
      <c r="A369" s="11">
        <f t="shared" si="107"/>
        <v>42419</v>
      </c>
      <c r="B369" s="12" t="str">
        <f t="shared" si="97"/>
        <v>ven</v>
      </c>
      <c r="C369" s="12" t="e">
        <f t="shared" ca="1" si="98"/>
        <v>#NAME?</v>
      </c>
      <c r="D369" s="12">
        <f t="shared" si="99"/>
        <v>19</v>
      </c>
      <c r="E369" s="12">
        <f t="shared" si="100"/>
        <v>2</v>
      </c>
      <c r="F369" s="13">
        <f t="shared" si="101"/>
        <v>2016</v>
      </c>
      <c r="G369" s="11">
        <f t="shared" si="102"/>
        <v>42055</v>
      </c>
      <c r="H369" s="12" t="str">
        <f t="shared" si="103"/>
        <v>ven</v>
      </c>
      <c r="I369" s="14">
        <v>0</v>
      </c>
      <c r="J369" s="14">
        <v>100</v>
      </c>
      <c r="K369" s="55">
        <f t="shared" si="108"/>
        <v>0</v>
      </c>
      <c r="L369" s="15">
        <f t="shared" si="109"/>
        <v>0</v>
      </c>
      <c r="M369" s="71"/>
      <c r="N369" s="24"/>
      <c r="O369" s="54" t="e">
        <f t="shared" si="104"/>
        <v>#DIV/0!</v>
      </c>
      <c r="P369" s="24"/>
      <c r="Q369" s="53" t="e">
        <f t="shared" si="105"/>
        <v>#DIV/0!</v>
      </c>
      <c r="R369" s="75">
        <v>80</v>
      </c>
      <c r="S369" s="64">
        <v>0</v>
      </c>
      <c r="T369" s="58"/>
      <c r="V369" s="3">
        <f t="shared" si="106"/>
        <v>13</v>
      </c>
      <c r="W369" s="3">
        <v>3</v>
      </c>
      <c r="X369" s="16">
        <v>1</v>
      </c>
      <c r="Y369" s="18" t="e">
        <f t="shared" si="110"/>
        <v>#DIV/0!</v>
      </c>
      <c r="Z369" s="18" t="e">
        <f t="shared" si="111"/>
        <v>#DIV/0!</v>
      </c>
      <c r="AA369" s="18" t="e">
        <f t="shared" si="112"/>
        <v>#DIV/0!</v>
      </c>
      <c r="AB369" s="18" t="e">
        <f t="shared" si="113"/>
        <v>#DIV/0!</v>
      </c>
      <c r="AC369" s="18" t="e">
        <f t="shared" si="114"/>
        <v>#DIV/0!</v>
      </c>
      <c r="AD369" s="20"/>
    </row>
    <row r="370" spans="1:30">
      <c r="A370" s="11">
        <f t="shared" si="107"/>
        <v>42420</v>
      </c>
      <c r="B370" s="12" t="str">
        <f t="shared" si="97"/>
        <v>sab</v>
      </c>
      <c r="C370" s="12" t="e">
        <f t="shared" ca="1" si="98"/>
        <v>#NAME?</v>
      </c>
      <c r="D370" s="12">
        <f t="shared" si="99"/>
        <v>20</v>
      </c>
      <c r="E370" s="12">
        <f t="shared" si="100"/>
        <v>2</v>
      </c>
      <c r="F370" s="13">
        <f t="shared" si="101"/>
        <v>2016</v>
      </c>
      <c r="G370" s="11">
        <f t="shared" si="102"/>
        <v>42056</v>
      </c>
      <c r="H370" s="12" t="str">
        <f t="shared" si="103"/>
        <v>sab</v>
      </c>
      <c r="I370" s="14">
        <v>0</v>
      </c>
      <c r="J370" s="14">
        <v>100</v>
      </c>
      <c r="K370" s="55">
        <f t="shared" si="108"/>
        <v>0</v>
      </c>
      <c r="L370" s="15">
        <f t="shared" si="109"/>
        <v>0</v>
      </c>
      <c r="M370" s="71"/>
      <c r="N370" s="24"/>
      <c r="O370" s="54" t="e">
        <f t="shared" si="104"/>
        <v>#DIV/0!</v>
      </c>
      <c r="P370" s="24"/>
      <c r="Q370" s="53" t="e">
        <f t="shared" si="105"/>
        <v>#DIV/0!</v>
      </c>
      <c r="R370" s="75">
        <v>80</v>
      </c>
      <c r="S370" s="64">
        <v>0</v>
      </c>
      <c r="T370" s="58"/>
      <c r="V370" s="3">
        <f t="shared" si="106"/>
        <v>13</v>
      </c>
      <c r="W370" s="3">
        <v>3</v>
      </c>
      <c r="X370" s="16">
        <v>1</v>
      </c>
      <c r="Y370" s="18" t="e">
        <f t="shared" si="110"/>
        <v>#DIV/0!</v>
      </c>
      <c r="Z370" s="18" t="e">
        <f t="shared" si="111"/>
        <v>#DIV/0!</v>
      </c>
      <c r="AA370" s="18" t="e">
        <f t="shared" si="112"/>
        <v>#DIV/0!</v>
      </c>
      <c r="AB370" s="18" t="e">
        <f t="shared" si="113"/>
        <v>#DIV/0!</v>
      </c>
      <c r="AC370" s="18" t="e">
        <f t="shared" si="114"/>
        <v>#DIV/0!</v>
      </c>
      <c r="AD370" s="20"/>
    </row>
    <row r="371" spans="1:30">
      <c r="A371" s="11">
        <f t="shared" si="107"/>
        <v>42421</v>
      </c>
      <c r="B371" s="12" t="str">
        <f t="shared" si="97"/>
        <v>dom</v>
      </c>
      <c r="C371" s="12" t="e">
        <f t="shared" ca="1" si="98"/>
        <v>#NAME?</v>
      </c>
      <c r="D371" s="12">
        <f t="shared" si="99"/>
        <v>21</v>
      </c>
      <c r="E371" s="12">
        <f t="shared" si="100"/>
        <v>2</v>
      </c>
      <c r="F371" s="13">
        <f t="shared" si="101"/>
        <v>2016</v>
      </c>
      <c r="G371" s="11">
        <f t="shared" si="102"/>
        <v>42057</v>
      </c>
      <c r="H371" s="12" t="str">
        <f t="shared" si="103"/>
        <v>dom</v>
      </c>
      <c r="I371" s="14">
        <v>0</v>
      </c>
      <c r="J371" s="14">
        <v>100</v>
      </c>
      <c r="K371" s="55">
        <f t="shared" si="108"/>
        <v>0</v>
      </c>
      <c r="L371" s="15">
        <f t="shared" si="109"/>
        <v>0</v>
      </c>
      <c r="M371" s="71"/>
      <c r="N371" s="24"/>
      <c r="O371" s="54" t="e">
        <f t="shared" si="104"/>
        <v>#DIV/0!</v>
      </c>
      <c r="P371" s="24"/>
      <c r="Q371" s="53" t="e">
        <f t="shared" si="105"/>
        <v>#DIV/0!</v>
      </c>
      <c r="R371" s="75">
        <v>80</v>
      </c>
      <c r="S371" s="64">
        <v>0</v>
      </c>
      <c r="T371" s="58"/>
      <c r="V371" s="3">
        <f t="shared" si="106"/>
        <v>13</v>
      </c>
      <c r="W371" s="3">
        <v>3</v>
      </c>
      <c r="X371" s="16">
        <v>1</v>
      </c>
      <c r="Y371" s="18" t="e">
        <f t="shared" si="110"/>
        <v>#DIV/0!</v>
      </c>
      <c r="Z371" s="18" t="e">
        <f t="shared" si="111"/>
        <v>#DIV/0!</v>
      </c>
      <c r="AA371" s="18" t="e">
        <f t="shared" si="112"/>
        <v>#DIV/0!</v>
      </c>
      <c r="AB371" s="18" t="e">
        <f t="shared" si="113"/>
        <v>#DIV/0!</v>
      </c>
      <c r="AC371" s="18" t="e">
        <f t="shared" si="114"/>
        <v>#DIV/0!</v>
      </c>
      <c r="AD371" s="20"/>
    </row>
    <row r="372" spans="1:30">
      <c r="A372" s="11">
        <f t="shared" si="107"/>
        <v>42422</v>
      </c>
      <c r="B372" s="12" t="str">
        <f t="shared" si="97"/>
        <v>lun</v>
      </c>
      <c r="C372" s="12" t="e">
        <f t="shared" ca="1" si="98"/>
        <v>#NAME?</v>
      </c>
      <c r="D372" s="12">
        <f t="shared" si="99"/>
        <v>22</v>
      </c>
      <c r="E372" s="12">
        <f t="shared" si="100"/>
        <v>2</v>
      </c>
      <c r="F372" s="13">
        <f t="shared" si="101"/>
        <v>2016</v>
      </c>
      <c r="G372" s="11">
        <f t="shared" si="102"/>
        <v>42058</v>
      </c>
      <c r="H372" s="12" t="str">
        <f t="shared" si="103"/>
        <v>lun</v>
      </c>
      <c r="I372" s="14">
        <v>0</v>
      </c>
      <c r="J372" s="14">
        <v>100</v>
      </c>
      <c r="K372" s="55">
        <f t="shared" si="108"/>
        <v>0</v>
      </c>
      <c r="L372" s="15">
        <f t="shared" si="109"/>
        <v>0</v>
      </c>
      <c r="M372" s="71"/>
      <c r="N372" s="24"/>
      <c r="O372" s="54" t="e">
        <f t="shared" si="104"/>
        <v>#DIV/0!</v>
      </c>
      <c r="P372" s="24"/>
      <c r="Q372" s="53" t="e">
        <f t="shared" si="105"/>
        <v>#DIV/0!</v>
      </c>
      <c r="R372" s="75">
        <v>80</v>
      </c>
      <c r="S372" s="64">
        <v>0</v>
      </c>
      <c r="T372" s="58"/>
      <c r="V372" s="3">
        <f t="shared" si="106"/>
        <v>13</v>
      </c>
      <c r="W372" s="3">
        <v>3</v>
      </c>
      <c r="X372" s="16">
        <v>1</v>
      </c>
      <c r="Y372" s="18" t="e">
        <f t="shared" si="110"/>
        <v>#DIV/0!</v>
      </c>
      <c r="Z372" s="18" t="e">
        <f t="shared" si="111"/>
        <v>#DIV/0!</v>
      </c>
      <c r="AA372" s="18" t="e">
        <f t="shared" si="112"/>
        <v>#DIV/0!</v>
      </c>
      <c r="AB372" s="18" t="e">
        <f t="shared" si="113"/>
        <v>#DIV/0!</v>
      </c>
      <c r="AC372" s="18" t="e">
        <f t="shared" si="114"/>
        <v>#DIV/0!</v>
      </c>
      <c r="AD372" s="20"/>
    </row>
    <row r="373" spans="1:30">
      <c r="A373" s="11">
        <f t="shared" si="107"/>
        <v>42423</v>
      </c>
      <c r="B373" s="12" t="str">
        <f t="shared" si="97"/>
        <v>mar</v>
      </c>
      <c r="C373" s="12" t="e">
        <f t="shared" ca="1" si="98"/>
        <v>#NAME?</v>
      </c>
      <c r="D373" s="12">
        <f t="shared" si="99"/>
        <v>23</v>
      </c>
      <c r="E373" s="12">
        <f t="shared" si="100"/>
        <v>2</v>
      </c>
      <c r="F373" s="13">
        <f t="shared" si="101"/>
        <v>2016</v>
      </c>
      <c r="G373" s="11">
        <f t="shared" si="102"/>
        <v>42059</v>
      </c>
      <c r="H373" s="12" t="str">
        <f t="shared" si="103"/>
        <v>mar</v>
      </c>
      <c r="I373" s="14">
        <v>0</v>
      </c>
      <c r="J373" s="14">
        <v>100</v>
      </c>
      <c r="K373" s="55">
        <f t="shared" si="108"/>
        <v>0</v>
      </c>
      <c r="L373" s="15">
        <f t="shared" si="109"/>
        <v>0</v>
      </c>
      <c r="M373" s="71"/>
      <c r="N373" s="24"/>
      <c r="O373" s="54" t="e">
        <f t="shared" si="104"/>
        <v>#DIV/0!</v>
      </c>
      <c r="P373" s="24"/>
      <c r="Q373" s="53" t="e">
        <f t="shared" si="105"/>
        <v>#DIV/0!</v>
      </c>
      <c r="R373" s="75">
        <v>80</v>
      </c>
      <c r="S373" s="64">
        <v>0</v>
      </c>
      <c r="T373" s="58"/>
      <c r="V373" s="3">
        <f t="shared" si="106"/>
        <v>13</v>
      </c>
      <c r="W373" s="3">
        <v>3</v>
      </c>
      <c r="X373" s="16">
        <v>1</v>
      </c>
      <c r="Y373" s="18" t="e">
        <f t="shared" si="110"/>
        <v>#DIV/0!</v>
      </c>
      <c r="Z373" s="18" t="e">
        <f t="shared" si="111"/>
        <v>#DIV/0!</v>
      </c>
      <c r="AA373" s="18" t="e">
        <f t="shared" si="112"/>
        <v>#DIV/0!</v>
      </c>
      <c r="AB373" s="18" t="e">
        <f t="shared" si="113"/>
        <v>#DIV/0!</v>
      </c>
      <c r="AC373" s="18" t="e">
        <f t="shared" si="114"/>
        <v>#DIV/0!</v>
      </c>
      <c r="AD373" s="20"/>
    </row>
    <row r="374" spans="1:30">
      <c r="A374" s="11">
        <f t="shared" si="107"/>
        <v>42424</v>
      </c>
      <c r="B374" s="12" t="str">
        <f t="shared" si="97"/>
        <v>mer</v>
      </c>
      <c r="C374" s="12" t="e">
        <f t="shared" ca="1" si="98"/>
        <v>#NAME?</v>
      </c>
      <c r="D374" s="12">
        <f t="shared" si="99"/>
        <v>24</v>
      </c>
      <c r="E374" s="12">
        <f t="shared" si="100"/>
        <v>2</v>
      </c>
      <c r="F374" s="13">
        <f t="shared" si="101"/>
        <v>2016</v>
      </c>
      <c r="G374" s="11">
        <f t="shared" si="102"/>
        <v>42060</v>
      </c>
      <c r="H374" s="12" t="str">
        <f t="shared" si="103"/>
        <v>mer</v>
      </c>
      <c r="I374" s="14">
        <v>0</v>
      </c>
      <c r="J374" s="14">
        <v>100</v>
      </c>
      <c r="K374" s="55">
        <f t="shared" si="108"/>
        <v>0</v>
      </c>
      <c r="L374" s="15">
        <f t="shared" si="109"/>
        <v>0</v>
      </c>
      <c r="M374" s="71"/>
      <c r="N374" s="24"/>
      <c r="O374" s="54" t="e">
        <f t="shared" si="104"/>
        <v>#DIV/0!</v>
      </c>
      <c r="P374" s="24"/>
      <c r="Q374" s="53" t="e">
        <f t="shared" si="105"/>
        <v>#DIV/0!</v>
      </c>
      <c r="R374" s="75">
        <v>80</v>
      </c>
      <c r="S374" s="64">
        <v>0</v>
      </c>
      <c r="T374" s="58"/>
      <c r="V374" s="3">
        <f t="shared" si="106"/>
        <v>13</v>
      </c>
      <c r="W374" s="3">
        <v>3</v>
      </c>
      <c r="X374" s="16">
        <v>1</v>
      </c>
      <c r="Y374" s="18" t="e">
        <f t="shared" si="110"/>
        <v>#DIV/0!</v>
      </c>
      <c r="Z374" s="18" t="e">
        <f t="shared" si="111"/>
        <v>#DIV/0!</v>
      </c>
      <c r="AA374" s="18" t="e">
        <f t="shared" si="112"/>
        <v>#DIV/0!</v>
      </c>
      <c r="AB374" s="18" t="e">
        <f t="shared" si="113"/>
        <v>#DIV/0!</v>
      </c>
      <c r="AC374" s="18" t="e">
        <f t="shared" si="114"/>
        <v>#DIV/0!</v>
      </c>
      <c r="AD374" s="20"/>
    </row>
    <row r="375" spans="1:30">
      <c r="A375" s="11">
        <f t="shared" si="107"/>
        <v>42425</v>
      </c>
      <c r="B375" s="12" t="str">
        <f t="shared" si="97"/>
        <v>gio</v>
      </c>
      <c r="C375" s="12" t="e">
        <f t="shared" ca="1" si="98"/>
        <v>#NAME?</v>
      </c>
      <c r="D375" s="12">
        <f t="shared" si="99"/>
        <v>25</v>
      </c>
      <c r="E375" s="12">
        <f t="shared" si="100"/>
        <v>2</v>
      </c>
      <c r="F375" s="13">
        <f t="shared" si="101"/>
        <v>2016</v>
      </c>
      <c r="G375" s="11">
        <f t="shared" si="102"/>
        <v>42061</v>
      </c>
      <c r="H375" s="12" t="str">
        <f t="shared" si="103"/>
        <v>gio</v>
      </c>
      <c r="I375" s="14">
        <v>0</v>
      </c>
      <c r="J375" s="14">
        <v>100</v>
      </c>
      <c r="K375" s="55">
        <f t="shared" si="108"/>
        <v>0</v>
      </c>
      <c r="L375" s="15">
        <f t="shared" si="109"/>
        <v>0</v>
      </c>
      <c r="M375" s="71"/>
      <c r="N375" s="24"/>
      <c r="O375" s="54" t="e">
        <f t="shared" si="104"/>
        <v>#DIV/0!</v>
      </c>
      <c r="P375" s="24"/>
      <c r="Q375" s="53" t="e">
        <f t="shared" si="105"/>
        <v>#DIV/0!</v>
      </c>
      <c r="R375" s="75">
        <v>80</v>
      </c>
      <c r="S375" s="64">
        <v>0</v>
      </c>
      <c r="T375" s="58"/>
      <c r="V375" s="3">
        <f t="shared" si="106"/>
        <v>13</v>
      </c>
      <c r="W375" s="3">
        <v>3</v>
      </c>
      <c r="X375" s="16">
        <v>1</v>
      </c>
      <c r="Y375" s="18" t="e">
        <f t="shared" si="110"/>
        <v>#DIV/0!</v>
      </c>
      <c r="Z375" s="18" t="e">
        <f t="shared" si="111"/>
        <v>#DIV/0!</v>
      </c>
      <c r="AA375" s="18" t="e">
        <f t="shared" si="112"/>
        <v>#DIV/0!</v>
      </c>
      <c r="AB375" s="18" t="e">
        <f t="shared" si="113"/>
        <v>#DIV/0!</v>
      </c>
      <c r="AC375" s="18" t="e">
        <f t="shared" si="114"/>
        <v>#DIV/0!</v>
      </c>
      <c r="AD375" s="20"/>
    </row>
    <row r="376" spans="1:30">
      <c r="A376" s="11">
        <f t="shared" si="107"/>
        <v>42426</v>
      </c>
      <c r="B376" s="12" t="str">
        <f t="shared" si="97"/>
        <v>ven</v>
      </c>
      <c r="C376" s="12" t="e">
        <f t="shared" ca="1" si="98"/>
        <v>#NAME?</v>
      </c>
      <c r="D376" s="12">
        <f t="shared" si="99"/>
        <v>26</v>
      </c>
      <c r="E376" s="12">
        <f t="shared" si="100"/>
        <v>2</v>
      </c>
      <c r="F376" s="13">
        <f t="shared" si="101"/>
        <v>2016</v>
      </c>
      <c r="G376" s="11">
        <f t="shared" si="102"/>
        <v>42062</v>
      </c>
      <c r="H376" s="12" t="str">
        <f t="shared" si="103"/>
        <v>ven</v>
      </c>
      <c r="I376" s="14">
        <v>0</v>
      </c>
      <c r="J376" s="14">
        <v>100</v>
      </c>
      <c r="K376" s="55">
        <f t="shared" si="108"/>
        <v>0</v>
      </c>
      <c r="L376" s="15">
        <f t="shared" si="109"/>
        <v>0</v>
      </c>
      <c r="M376" s="71"/>
      <c r="N376" s="24"/>
      <c r="O376" s="54" t="e">
        <f t="shared" si="104"/>
        <v>#DIV/0!</v>
      </c>
      <c r="P376" s="24"/>
      <c r="Q376" s="53" t="e">
        <f t="shared" si="105"/>
        <v>#DIV/0!</v>
      </c>
      <c r="R376" s="75">
        <v>80</v>
      </c>
      <c r="S376" s="64">
        <v>0</v>
      </c>
      <c r="T376" s="58"/>
      <c r="V376" s="3">
        <f t="shared" si="106"/>
        <v>13</v>
      </c>
      <c r="W376" s="3">
        <v>3</v>
      </c>
      <c r="X376" s="16">
        <v>1</v>
      </c>
      <c r="Y376" s="18" t="e">
        <f t="shared" si="110"/>
        <v>#DIV/0!</v>
      </c>
      <c r="Z376" s="18" t="e">
        <f t="shared" si="111"/>
        <v>#DIV/0!</v>
      </c>
      <c r="AA376" s="18" t="e">
        <f t="shared" si="112"/>
        <v>#DIV/0!</v>
      </c>
      <c r="AB376" s="18" t="e">
        <f t="shared" si="113"/>
        <v>#DIV/0!</v>
      </c>
      <c r="AC376" s="18" t="e">
        <f t="shared" si="114"/>
        <v>#DIV/0!</v>
      </c>
      <c r="AD376" s="20"/>
    </row>
    <row r="377" spans="1:30">
      <c r="A377" s="11">
        <f t="shared" si="107"/>
        <v>42427</v>
      </c>
      <c r="B377" s="12" t="str">
        <f t="shared" si="97"/>
        <v>sab</v>
      </c>
      <c r="C377" s="12" t="e">
        <f t="shared" ca="1" si="98"/>
        <v>#NAME?</v>
      </c>
      <c r="D377" s="12">
        <f t="shared" si="99"/>
        <v>27</v>
      </c>
      <c r="E377" s="12">
        <f t="shared" si="100"/>
        <v>2</v>
      </c>
      <c r="F377" s="13">
        <f t="shared" si="101"/>
        <v>2016</v>
      </c>
      <c r="G377" s="11">
        <f t="shared" si="102"/>
        <v>42063</v>
      </c>
      <c r="H377" s="12" t="str">
        <f t="shared" si="103"/>
        <v>sab</v>
      </c>
      <c r="I377" s="14">
        <v>0</v>
      </c>
      <c r="J377" s="14">
        <v>100</v>
      </c>
      <c r="K377" s="55">
        <f t="shared" si="108"/>
        <v>0</v>
      </c>
      <c r="L377" s="15">
        <f t="shared" si="109"/>
        <v>0</v>
      </c>
      <c r="M377" s="71"/>
      <c r="N377" s="24"/>
      <c r="O377" s="54" t="e">
        <f t="shared" si="104"/>
        <v>#DIV/0!</v>
      </c>
      <c r="P377" s="24"/>
      <c r="Q377" s="53" t="e">
        <f t="shared" si="105"/>
        <v>#DIV/0!</v>
      </c>
      <c r="R377" s="75">
        <v>80</v>
      </c>
      <c r="S377" s="64">
        <v>0</v>
      </c>
      <c r="T377" s="58"/>
      <c r="V377" s="3">
        <f t="shared" si="106"/>
        <v>13</v>
      </c>
      <c r="W377" s="3">
        <v>3</v>
      </c>
      <c r="X377" s="16">
        <v>1</v>
      </c>
      <c r="Y377" s="18" t="e">
        <f t="shared" si="110"/>
        <v>#DIV/0!</v>
      </c>
      <c r="Z377" s="18" t="e">
        <f t="shared" si="111"/>
        <v>#DIV/0!</v>
      </c>
      <c r="AA377" s="18" t="e">
        <f t="shared" si="112"/>
        <v>#DIV/0!</v>
      </c>
      <c r="AB377" s="18" t="e">
        <f t="shared" si="113"/>
        <v>#DIV/0!</v>
      </c>
      <c r="AC377" s="18" t="e">
        <f t="shared" si="114"/>
        <v>#DIV/0!</v>
      </c>
      <c r="AD377" s="20"/>
    </row>
    <row r="378" spans="1:30">
      <c r="A378" s="11">
        <f t="shared" si="107"/>
        <v>42428</v>
      </c>
      <c r="B378" s="12" t="str">
        <f t="shared" si="97"/>
        <v>dom</v>
      </c>
      <c r="C378" s="12" t="e">
        <f t="shared" ca="1" si="98"/>
        <v>#NAME?</v>
      </c>
      <c r="D378" s="12">
        <f t="shared" si="99"/>
        <v>28</v>
      </c>
      <c r="E378" s="12">
        <f t="shared" si="100"/>
        <v>2</v>
      </c>
      <c r="F378" s="13">
        <f t="shared" si="101"/>
        <v>2016</v>
      </c>
      <c r="G378" s="11">
        <f t="shared" si="102"/>
        <v>42064</v>
      </c>
      <c r="H378" s="12" t="str">
        <f t="shared" si="103"/>
        <v>dom</v>
      </c>
      <c r="I378" s="14">
        <v>0</v>
      </c>
      <c r="J378" s="14">
        <v>100</v>
      </c>
      <c r="K378" s="55">
        <f t="shared" si="108"/>
        <v>0</v>
      </c>
      <c r="L378" s="15">
        <f t="shared" si="109"/>
        <v>0</v>
      </c>
      <c r="M378" s="71"/>
      <c r="N378" s="24"/>
      <c r="O378" s="54" t="e">
        <f t="shared" si="104"/>
        <v>#DIV/0!</v>
      </c>
      <c r="P378" s="24"/>
      <c r="Q378" s="53" t="e">
        <f t="shared" si="105"/>
        <v>#DIV/0!</v>
      </c>
      <c r="R378" s="75">
        <v>80</v>
      </c>
      <c r="S378" s="64">
        <v>0</v>
      </c>
      <c r="T378" s="58"/>
      <c r="V378" s="3">
        <f t="shared" si="106"/>
        <v>13</v>
      </c>
      <c r="W378" s="3">
        <v>3</v>
      </c>
      <c r="X378" s="16">
        <v>1</v>
      </c>
      <c r="Y378" s="18" t="e">
        <f t="shared" si="110"/>
        <v>#DIV/0!</v>
      </c>
      <c r="Z378" s="18" t="e">
        <f t="shared" si="111"/>
        <v>#DIV/0!</v>
      </c>
      <c r="AA378" s="18" t="e">
        <f t="shared" si="112"/>
        <v>#DIV/0!</v>
      </c>
      <c r="AB378" s="18" t="e">
        <f t="shared" si="113"/>
        <v>#DIV/0!</v>
      </c>
      <c r="AC378" s="18" t="e">
        <f t="shared" si="114"/>
        <v>#DIV/0!</v>
      </c>
      <c r="AD378" s="20"/>
    </row>
    <row r="379" spans="1:30">
      <c r="A379" s="11">
        <f t="shared" si="107"/>
        <v>42429</v>
      </c>
      <c r="B379" s="12" t="str">
        <f t="shared" si="97"/>
        <v>lun</v>
      </c>
      <c r="C379" s="12" t="e">
        <f t="shared" ca="1" si="98"/>
        <v>#NAME?</v>
      </c>
      <c r="D379" s="12">
        <f t="shared" si="99"/>
        <v>29</v>
      </c>
      <c r="E379" s="12">
        <f t="shared" si="100"/>
        <v>2</v>
      </c>
      <c r="F379" s="13">
        <f t="shared" si="101"/>
        <v>2016</v>
      </c>
      <c r="G379" s="11">
        <f t="shared" si="102"/>
        <v>42065</v>
      </c>
      <c r="H379" s="12" t="str">
        <f t="shared" si="103"/>
        <v>lun</v>
      </c>
      <c r="I379" s="14">
        <v>0</v>
      </c>
      <c r="J379" s="14">
        <v>100</v>
      </c>
      <c r="K379" s="55">
        <f t="shared" si="108"/>
        <v>0</v>
      </c>
      <c r="L379" s="15">
        <f t="shared" si="109"/>
        <v>0</v>
      </c>
      <c r="M379" s="71"/>
      <c r="N379" s="24"/>
      <c r="O379" s="54" t="e">
        <f t="shared" si="104"/>
        <v>#DIV/0!</v>
      </c>
      <c r="P379" s="24"/>
      <c r="Q379" s="53" t="e">
        <f t="shared" si="105"/>
        <v>#DIV/0!</v>
      </c>
      <c r="R379" s="75">
        <v>80</v>
      </c>
      <c r="S379" s="64">
        <v>0</v>
      </c>
      <c r="T379" s="58"/>
      <c r="V379" s="3">
        <f t="shared" si="106"/>
        <v>13</v>
      </c>
      <c r="W379" s="3">
        <v>3</v>
      </c>
      <c r="X379" s="16">
        <v>1</v>
      </c>
      <c r="Y379" s="18" t="e">
        <f t="shared" si="110"/>
        <v>#DIV/0!</v>
      </c>
      <c r="Z379" s="18" t="e">
        <f t="shared" si="111"/>
        <v>#DIV/0!</v>
      </c>
      <c r="AA379" s="18" t="e">
        <f t="shared" si="112"/>
        <v>#DIV/0!</v>
      </c>
      <c r="AB379" s="18" t="e">
        <f t="shared" si="113"/>
        <v>#DIV/0!</v>
      </c>
      <c r="AC379" s="18" t="e">
        <f t="shared" si="114"/>
        <v>#DIV/0!</v>
      </c>
      <c r="AD379" s="20"/>
    </row>
    <row r="380" spans="1:30">
      <c r="A380" s="11">
        <f t="shared" si="107"/>
        <v>42430</v>
      </c>
      <c r="B380" s="12" t="str">
        <f t="shared" si="97"/>
        <v>mar</v>
      </c>
      <c r="C380" s="12" t="e">
        <f t="shared" ca="1" si="98"/>
        <v>#NAME?</v>
      </c>
      <c r="D380" s="12">
        <f t="shared" si="99"/>
        <v>1</v>
      </c>
      <c r="E380" s="12">
        <f t="shared" si="100"/>
        <v>3</v>
      </c>
      <c r="F380" s="13">
        <f t="shared" si="101"/>
        <v>2016</v>
      </c>
      <c r="G380" s="11">
        <f t="shared" si="102"/>
        <v>42065</v>
      </c>
      <c r="H380" s="12" t="str">
        <f t="shared" si="103"/>
        <v>lun</v>
      </c>
      <c r="I380" s="14">
        <v>0</v>
      </c>
      <c r="J380" s="14">
        <v>100</v>
      </c>
      <c r="K380" s="55">
        <f t="shared" si="108"/>
        <v>0</v>
      </c>
      <c r="L380" s="15">
        <f t="shared" si="109"/>
        <v>0</v>
      </c>
      <c r="M380" s="71"/>
      <c r="N380" s="24"/>
      <c r="O380" s="54" t="e">
        <f t="shared" si="104"/>
        <v>#DIV/0!</v>
      </c>
      <c r="P380" s="24"/>
      <c r="Q380" s="53" t="e">
        <f t="shared" si="105"/>
        <v>#DIV/0!</v>
      </c>
      <c r="R380" s="75">
        <v>80</v>
      </c>
      <c r="S380" s="64">
        <v>0</v>
      </c>
      <c r="T380" s="58"/>
      <c r="V380" s="3">
        <f t="shared" si="106"/>
        <v>13</v>
      </c>
      <c r="W380" s="3">
        <v>3</v>
      </c>
      <c r="X380" s="16">
        <v>1</v>
      </c>
      <c r="Y380" s="18" t="e">
        <f t="shared" si="110"/>
        <v>#DIV/0!</v>
      </c>
      <c r="Z380" s="18" t="e">
        <f t="shared" si="111"/>
        <v>#DIV/0!</v>
      </c>
      <c r="AA380" s="18" t="e">
        <f t="shared" si="112"/>
        <v>#DIV/0!</v>
      </c>
      <c r="AB380" s="18" t="e">
        <f t="shared" si="113"/>
        <v>#DIV/0!</v>
      </c>
      <c r="AC380" s="18" t="e">
        <f t="shared" si="114"/>
        <v>#DIV/0!</v>
      </c>
      <c r="AD380" s="20"/>
    </row>
    <row r="381" spans="1:30">
      <c r="A381" s="11">
        <f t="shared" si="107"/>
        <v>42431</v>
      </c>
      <c r="B381" s="12" t="str">
        <f t="shared" si="97"/>
        <v>mer</v>
      </c>
      <c r="C381" s="12" t="e">
        <f t="shared" ca="1" si="98"/>
        <v>#NAME?</v>
      </c>
      <c r="D381" s="12">
        <f t="shared" si="99"/>
        <v>2</v>
      </c>
      <c r="E381" s="12">
        <f t="shared" si="100"/>
        <v>3</v>
      </c>
      <c r="F381" s="13">
        <f t="shared" si="101"/>
        <v>2016</v>
      </c>
      <c r="G381" s="11">
        <f t="shared" si="102"/>
        <v>42066</v>
      </c>
      <c r="H381" s="12" t="str">
        <f t="shared" si="103"/>
        <v>mar</v>
      </c>
      <c r="I381" s="14">
        <v>0</v>
      </c>
      <c r="J381" s="14">
        <v>100</v>
      </c>
      <c r="K381" s="55">
        <f t="shared" si="108"/>
        <v>0</v>
      </c>
      <c r="L381" s="15">
        <f t="shared" si="109"/>
        <v>0</v>
      </c>
      <c r="M381" s="71"/>
      <c r="N381" s="24"/>
      <c r="O381" s="54" t="e">
        <f t="shared" si="104"/>
        <v>#DIV/0!</v>
      </c>
      <c r="P381" s="24"/>
      <c r="Q381" s="53" t="e">
        <f t="shared" si="105"/>
        <v>#DIV/0!</v>
      </c>
      <c r="R381" s="75">
        <v>80</v>
      </c>
      <c r="S381" s="64">
        <v>0</v>
      </c>
      <c r="T381" s="58"/>
      <c r="V381" s="3">
        <f t="shared" si="106"/>
        <v>13</v>
      </c>
      <c r="W381" s="3">
        <v>3</v>
      </c>
      <c r="X381" s="16">
        <v>1</v>
      </c>
      <c r="Y381" s="18" t="e">
        <f t="shared" si="110"/>
        <v>#DIV/0!</v>
      </c>
      <c r="Z381" s="18" t="e">
        <f t="shared" si="111"/>
        <v>#DIV/0!</v>
      </c>
      <c r="AA381" s="18" t="e">
        <f t="shared" si="112"/>
        <v>#DIV/0!</v>
      </c>
      <c r="AB381" s="18" t="e">
        <f t="shared" si="113"/>
        <v>#DIV/0!</v>
      </c>
      <c r="AC381" s="18" t="e">
        <f t="shared" si="114"/>
        <v>#DIV/0!</v>
      </c>
      <c r="AD381" s="20"/>
    </row>
    <row r="382" spans="1:30">
      <c r="A382" s="11">
        <f t="shared" si="107"/>
        <v>42432</v>
      </c>
      <c r="B382" s="12" t="str">
        <f t="shared" si="97"/>
        <v>gio</v>
      </c>
      <c r="C382" s="12" t="e">
        <f t="shared" ca="1" si="98"/>
        <v>#NAME?</v>
      </c>
      <c r="D382" s="12">
        <f t="shared" si="99"/>
        <v>3</v>
      </c>
      <c r="E382" s="12">
        <f t="shared" si="100"/>
        <v>3</v>
      </c>
      <c r="F382" s="13">
        <f t="shared" si="101"/>
        <v>2016</v>
      </c>
      <c r="G382" s="11">
        <f t="shared" si="102"/>
        <v>42067</v>
      </c>
      <c r="H382" s="12" t="str">
        <f t="shared" si="103"/>
        <v>mer</v>
      </c>
      <c r="I382" s="14">
        <v>0</v>
      </c>
      <c r="J382" s="14">
        <v>100</v>
      </c>
      <c r="K382" s="55">
        <f t="shared" si="108"/>
        <v>0</v>
      </c>
      <c r="L382" s="15">
        <f t="shared" si="109"/>
        <v>0</v>
      </c>
      <c r="M382" s="71"/>
      <c r="N382" s="24"/>
      <c r="O382" s="54" t="e">
        <f t="shared" si="104"/>
        <v>#DIV/0!</v>
      </c>
      <c r="P382" s="24"/>
      <c r="Q382" s="53" t="e">
        <f t="shared" si="105"/>
        <v>#DIV/0!</v>
      </c>
      <c r="R382" s="75">
        <v>80</v>
      </c>
      <c r="S382" s="64">
        <v>0</v>
      </c>
      <c r="T382" s="58"/>
      <c r="V382" s="3">
        <f t="shared" si="106"/>
        <v>13</v>
      </c>
      <c r="W382" s="3">
        <v>3</v>
      </c>
      <c r="X382" s="16">
        <v>1</v>
      </c>
      <c r="Y382" s="18" t="e">
        <f t="shared" si="110"/>
        <v>#DIV/0!</v>
      </c>
      <c r="Z382" s="18" t="e">
        <f t="shared" si="111"/>
        <v>#DIV/0!</v>
      </c>
      <c r="AA382" s="18" t="e">
        <f t="shared" si="112"/>
        <v>#DIV/0!</v>
      </c>
      <c r="AB382" s="18" t="e">
        <f t="shared" si="113"/>
        <v>#DIV/0!</v>
      </c>
      <c r="AC382" s="18" t="e">
        <f t="shared" si="114"/>
        <v>#DIV/0!</v>
      </c>
      <c r="AD382" s="20"/>
    </row>
    <row r="383" spans="1:30">
      <c r="A383" s="11">
        <f t="shared" si="107"/>
        <v>42433</v>
      </c>
      <c r="B383" s="12" t="str">
        <f t="shared" si="97"/>
        <v>ven</v>
      </c>
      <c r="C383" s="12" t="e">
        <f t="shared" ca="1" si="98"/>
        <v>#NAME?</v>
      </c>
      <c r="D383" s="12">
        <f t="shared" si="99"/>
        <v>4</v>
      </c>
      <c r="E383" s="12">
        <f t="shared" si="100"/>
        <v>3</v>
      </c>
      <c r="F383" s="13">
        <f t="shared" si="101"/>
        <v>2016</v>
      </c>
      <c r="G383" s="11">
        <f t="shared" si="102"/>
        <v>42068</v>
      </c>
      <c r="H383" s="12" t="str">
        <f t="shared" si="103"/>
        <v>gio</v>
      </c>
      <c r="I383" s="14">
        <v>0</v>
      </c>
      <c r="J383" s="14">
        <v>100</v>
      </c>
      <c r="K383" s="55">
        <f t="shared" si="108"/>
        <v>0</v>
      </c>
      <c r="L383" s="15">
        <f t="shared" si="109"/>
        <v>0</v>
      </c>
      <c r="M383" s="71"/>
      <c r="N383" s="24"/>
      <c r="O383" s="54" t="e">
        <f t="shared" si="104"/>
        <v>#DIV/0!</v>
      </c>
      <c r="P383" s="24"/>
      <c r="Q383" s="53" t="e">
        <f t="shared" si="105"/>
        <v>#DIV/0!</v>
      </c>
      <c r="R383" s="75">
        <v>80</v>
      </c>
      <c r="S383" s="64">
        <v>0</v>
      </c>
      <c r="T383" s="58"/>
      <c r="V383" s="3">
        <f t="shared" si="106"/>
        <v>13</v>
      </c>
      <c r="W383" s="3">
        <v>3</v>
      </c>
      <c r="X383" s="16">
        <v>1</v>
      </c>
      <c r="Y383" s="18" t="e">
        <f t="shared" si="110"/>
        <v>#DIV/0!</v>
      </c>
      <c r="Z383" s="18" t="e">
        <f t="shared" si="111"/>
        <v>#DIV/0!</v>
      </c>
      <c r="AA383" s="18" t="e">
        <f t="shared" si="112"/>
        <v>#DIV/0!</v>
      </c>
      <c r="AB383" s="18" t="e">
        <f t="shared" si="113"/>
        <v>#DIV/0!</v>
      </c>
      <c r="AC383" s="18" t="e">
        <f t="shared" si="114"/>
        <v>#DIV/0!</v>
      </c>
      <c r="AD383" s="20"/>
    </row>
    <row r="384" spans="1:30">
      <c r="A384" s="11">
        <f t="shared" si="107"/>
        <v>42434</v>
      </c>
      <c r="B384" s="12" t="str">
        <f t="shared" si="97"/>
        <v>sab</v>
      </c>
      <c r="C384" s="12" t="e">
        <f t="shared" ca="1" si="98"/>
        <v>#NAME?</v>
      </c>
      <c r="D384" s="12">
        <f t="shared" si="99"/>
        <v>5</v>
      </c>
      <c r="E384" s="12">
        <f t="shared" si="100"/>
        <v>3</v>
      </c>
      <c r="F384" s="13">
        <f t="shared" si="101"/>
        <v>2016</v>
      </c>
      <c r="G384" s="11">
        <f t="shared" si="102"/>
        <v>42069</v>
      </c>
      <c r="H384" s="12" t="str">
        <f t="shared" si="103"/>
        <v>ven</v>
      </c>
      <c r="I384" s="14">
        <v>0</v>
      </c>
      <c r="J384" s="14">
        <v>100</v>
      </c>
      <c r="K384" s="55">
        <f t="shared" si="108"/>
        <v>0</v>
      </c>
      <c r="L384" s="15">
        <f t="shared" si="109"/>
        <v>0</v>
      </c>
      <c r="M384" s="71"/>
      <c r="N384" s="24"/>
      <c r="O384" s="54" t="e">
        <f t="shared" si="104"/>
        <v>#DIV/0!</v>
      </c>
      <c r="P384" s="24"/>
      <c r="Q384" s="53" t="e">
        <f t="shared" si="105"/>
        <v>#DIV/0!</v>
      </c>
      <c r="R384" s="75">
        <v>80</v>
      </c>
      <c r="S384" s="64">
        <v>0</v>
      </c>
      <c r="T384" s="58"/>
      <c r="V384" s="3">
        <f t="shared" si="106"/>
        <v>13</v>
      </c>
      <c r="W384" s="3">
        <v>3</v>
      </c>
      <c r="X384" s="16">
        <v>1</v>
      </c>
      <c r="Y384" s="18" t="e">
        <f t="shared" si="110"/>
        <v>#DIV/0!</v>
      </c>
      <c r="Z384" s="18" t="e">
        <f t="shared" si="111"/>
        <v>#DIV/0!</v>
      </c>
      <c r="AA384" s="18" t="e">
        <f t="shared" si="112"/>
        <v>#DIV/0!</v>
      </c>
      <c r="AB384" s="18" t="e">
        <f t="shared" si="113"/>
        <v>#DIV/0!</v>
      </c>
      <c r="AC384" s="18" t="e">
        <f t="shared" si="114"/>
        <v>#DIV/0!</v>
      </c>
      <c r="AD384" s="20"/>
    </row>
    <row r="385" spans="1:30">
      <c r="A385" s="11">
        <f t="shared" si="107"/>
        <v>42435</v>
      </c>
      <c r="B385" s="12" t="str">
        <f t="shared" si="97"/>
        <v>dom</v>
      </c>
      <c r="C385" s="12" t="e">
        <f t="shared" ca="1" si="98"/>
        <v>#NAME?</v>
      </c>
      <c r="D385" s="12">
        <f t="shared" si="99"/>
        <v>6</v>
      </c>
      <c r="E385" s="12">
        <f t="shared" si="100"/>
        <v>3</v>
      </c>
      <c r="F385" s="13">
        <f t="shared" si="101"/>
        <v>2016</v>
      </c>
      <c r="G385" s="11">
        <f t="shared" si="102"/>
        <v>42070</v>
      </c>
      <c r="H385" s="12" t="str">
        <f t="shared" si="103"/>
        <v>sab</v>
      </c>
      <c r="I385" s="14">
        <v>0</v>
      </c>
      <c r="J385" s="14">
        <v>100</v>
      </c>
      <c r="K385" s="55">
        <f t="shared" si="108"/>
        <v>0</v>
      </c>
      <c r="L385" s="15">
        <f t="shared" si="109"/>
        <v>0</v>
      </c>
      <c r="M385" s="71"/>
      <c r="N385" s="24"/>
      <c r="O385" s="54" t="e">
        <f t="shared" si="104"/>
        <v>#DIV/0!</v>
      </c>
      <c r="P385" s="24"/>
      <c r="Q385" s="53" t="e">
        <f t="shared" si="105"/>
        <v>#DIV/0!</v>
      </c>
      <c r="R385" s="75">
        <v>80</v>
      </c>
      <c r="S385" s="64">
        <v>0</v>
      </c>
      <c r="T385" s="58"/>
      <c r="V385" s="3">
        <f t="shared" si="106"/>
        <v>13</v>
      </c>
      <c r="W385" s="3">
        <v>3</v>
      </c>
      <c r="X385" s="16">
        <v>1</v>
      </c>
      <c r="Y385" s="18" t="e">
        <f t="shared" si="110"/>
        <v>#DIV/0!</v>
      </c>
      <c r="Z385" s="18" t="e">
        <f t="shared" si="111"/>
        <v>#DIV/0!</v>
      </c>
      <c r="AA385" s="18" t="e">
        <f t="shared" si="112"/>
        <v>#DIV/0!</v>
      </c>
      <c r="AB385" s="18" t="e">
        <f t="shared" si="113"/>
        <v>#DIV/0!</v>
      </c>
      <c r="AC385" s="18" t="e">
        <f t="shared" si="114"/>
        <v>#DIV/0!</v>
      </c>
      <c r="AD385" s="20"/>
    </row>
    <row r="386" spans="1:30">
      <c r="A386" s="11">
        <f t="shared" si="107"/>
        <v>42436</v>
      </c>
      <c r="B386" s="12" t="str">
        <f t="shared" si="97"/>
        <v>lun</v>
      </c>
      <c r="C386" s="12" t="e">
        <f t="shared" ca="1" si="98"/>
        <v>#NAME?</v>
      </c>
      <c r="D386" s="12">
        <f t="shared" si="99"/>
        <v>7</v>
      </c>
      <c r="E386" s="12">
        <f t="shared" si="100"/>
        <v>3</v>
      </c>
      <c r="F386" s="13">
        <f t="shared" si="101"/>
        <v>2016</v>
      </c>
      <c r="G386" s="11">
        <f t="shared" si="102"/>
        <v>42071</v>
      </c>
      <c r="H386" s="12" t="str">
        <f t="shared" si="103"/>
        <v>dom</v>
      </c>
      <c r="I386" s="14">
        <v>0</v>
      </c>
      <c r="J386" s="14">
        <v>100</v>
      </c>
      <c r="K386" s="55">
        <f t="shared" si="108"/>
        <v>0</v>
      </c>
      <c r="L386" s="15">
        <f t="shared" si="109"/>
        <v>0</v>
      </c>
      <c r="M386" s="71"/>
      <c r="N386" s="24"/>
      <c r="O386" s="54" t="e">
        <f t="shared" si="104"/>
        <v>#DIV/0!</v>
      </c>
      <c r="P386" s="24"/>
      <c r="Q386" s="53" t="e">
        <f t="shared" si="105"/>
        <v>#DIV/0!</v>
      </c>
      <c r="R386" s="75">
        <v>80</v>
      </c>
      <c r="S386" s="64">
        <v>0</v>
      </c>
      <c r="T386" s="58"/>
      <c r="V386" s="3">
        <f t="shared" si="106"/>
        <v>13</v>
      </c>
      <c r="W386" s="3">
        <v>3</v>
      </c>
      <c r="X386" s="16">
        <v>1</v>
      </c>
      <c r="Y386" s="18" t="e">
        <f t="shared" si="110"/>
        <v>#DIV/0!</v>
      </c>
      <c r="Z386" s="18" t="e">
        <f t="shared" si="111"/>
        <v>#DIV/0!</v>
      </c>
      <c r="AA386" s="18" t="e">
        <f t="shared" si="112"/>
        <v>#DIV/0!</v>
      </c>
      <c r="AB386" s="18" t="e">
        <f t="shared" si="113"/>
        <v>#DIV/0!</v>
      </c>
      <c r="AC386" s="18" t="e">
        <f t="shared" si="114"/>
        <v>#DIV/0!</v>
      </c>
      <c r="AD386" s="20"/>
    </row>
    <row r="387" spans="1:30">
      <c r="A387" s="11">
        <f t="shared" si="107"/>
        <v>42437</v>
      </c>
      <c r="B387" s="12" t="str">
        <f t="shared" ref="B387:B450" si="115">CHOOSE(WEEKDAY(A387,2),"lun","mar","mer","gio","ven","sab","dom")</f>
        <v>mar</v>
      </c>
      <c r="C387" s="12" t="e">
        <f t="shared" ref="C387:C450" ca="1" si="116">_xlfn.ISOWEEKNUM(A387)</f>
        <v>#NAME?</v>
      </c>
      <c r="D387" s="12">
        <f t="shared" ref="D387:D450" si="117">DAY(A387)</f>
        <v>8</v>
      </c>
      <c r="E387" s="12">
        <f t="shared" ref="E387:E450" si="118">MONTH(A387)</f>
        <v>3</v>
      </c>
      <c r="F387" s="13">
        <f t="shared" ref="F387:F450" si="119">YEAR(A387)</f>
        <v>2016</v>
      </c>
      <c r="G387" s="11">
        <f t="shared" ref="G387:G450" si="120">DATE(F387-1,E387,D387+1)</f>
        <v>42072</v>
      </c>
      <c r="H387" s="12" t="str">
        <f t="shared" ref="H387:H450" si="121">CHOOSE(WEEKDAY(G387,2),"lun","mar","mer","gio","ven","sab","dom")</f>
        <v>lun</v>
      </c>
      <c r="I387" s="14">
        <v>0</v>
      </c>
      <c r="J387" s="14">
        <v>100</v>
      </c>
      <c r="K387" s="55">
        <f t="shared" si="108"/>
        <v>0</v>
      </c>
      <c r="L387" s="15">
        <f t="shared" si="109"/>
        <v>0</v>
      </c>
      <c r="M387" s="71"/>
      <c r="N387" s="24"/>
      <c r="O387" s="54" t="e">
        <f t="shared" ref="O387:O450" si="122">+M387/N387</f>
        <v>#DIV/0!</v>
      </c>
      <c r="P387" s="24"/>
      <c r="Q387" s="53" t="e">
        <f t="shared" ref="Q387:Q450" si="123">+(P387-L387)/L387</f>
        <v>#DIV/0!</v>
      </c>
      <c r="R387" s="75">
        <v>80</v>
      </c>
      <c r="S387" s="64">
        <v>0</v>
      </c>
      <c r="T387" s="58"/>
      <c r="V387" s="3">
        <f t="shared" ref="V387:V450" si="124">+W387+10</f>
        <v>13</v>
      </c>
      <c r="W387" s="3">
        <v>3</v>
      </c>
      <c r="X387" s="16">
        <v>1</v>
      </c>
      <c r="Y387" s="18" t="e">
        <f t="shared" si="110"/>
        <v>#DIV/0!</v>
      </c>
      <c r="Z387" s="18" t="e">
        <f t="shared" si="111"/>
        <v>#DIV/0!</v>
      </c>
      <c r="AA387" s="18" t="e">
        <f t="shared" si="112"/>
        <v>#DIV/0!</v>
      </c>
      <c r="AB387" s="18" t="e">
        <f t="shared" si="113"/>
        <v>#DIV/0!</v>
      </c>
      <c r="AC387" s="18" t="e">
        <f t="shared" si="114"/>
        <v>#DIV/0!</v>
      </c>
      <c r="AD387" s="20"/>
    </row>
    <row r="388" spans="1:30">
      <c r="A388" s="11">
        <f t="shared" ref="A388:A451" si="125">+A387+1</f>
        <v>42438</v>
      </c>
      <c r="B388" s="12" t="str">
        <f t="shared" si="115"/>
        <v>mer</v>
      </c>
      <c r="C388" s="12" t="e">
        <f t="shared" ca="1" si="116"/>
        <v>#NAME?</v>
      </c>
      <c r="D388" s="12">
        <f t="shared" si="117"/>
        <v>9</v>
      </c>
      <c r="E388" s="12">
        <f t="shared" si="118"/>
        <v>3</v>
      </c>
      <c r="F388" s="13">
        <f t="shared" si="119"/>
        <v>2016</v>
      </c>
      <c r="G388" s="11">
        <f t="shared" si="120"/>
        <v>42073</v>
      </c>
      <c r="H388" s="12" t="str">
        <f t="shared" si="121"/>
        <v>mar</v>
      </c>
      <c r="I388" s="14">
        <v>0</v>
      </c>
      <c r="J388" s="14">
        <v>100</v>
      </c>
      <c r="K388" s="55">
        <f t="shared" si="108"/>
        <v>0</v>
      </c>
      <c r="L388" s="15">
        <f t="shared" si="109"/>
        <v>0</v>
      </c>
      <c r="M388" s="71"/>
      <c r="N388" s="24"/>
      <c r="O388" s="54" t="e">
        <f t="shared" si="122"/>
        <v>#DIV/0!</v>
      </c>
      <c r="P388" s="24"/>
      <c r="Q388" s="53" t="e">
        <f t="shared" si="123"/>
        <v>#DIV/0!</v>
      </c>
      <c r="R388" s="75">
        <v>80</v>
      </c>
      <c r="S388" s="64">
        <v>0</v>
      </c>
      <c r="T388" s="58"/>
      <c r="V388" s="3">
        <f t="shared" si="124"/>
        <v>13</v>
      </c>
      <c r="W388" s="3">
        <v>3</v>
      </c>
      <c r="X388" s="16">
        <v>1</v>
      </c>
      <c r="Y388" s="18" t="e">
        <f t="shared" si="110"/>
        <v>#DIV/0!</v>
      </c>
      <c r="Z388" s="18" t="e">
        <f t="shared" si="111"/>
        <v>#DIV/0!</v>
      </c>
      <c r="AA388" s="18" t="e">
        <f t="shared" si="112"/>
        <v>#DIV/0!</v>
      </c>
      <c r="AB388" s="18" t="e">
        <f t="shared" si="113"/>
        <v>#DIV/0!</v>
      </c>
      <c r="AC388" s="18" t="e">
        <f t="shared" si="114"/>
        <v>#DIV/0!</v>
      </c>
      <c r="AD388" s="20"/>
    </row>
    <row r="389" spans="1:30">
      <c r="A389" s="11">
        <f t="shared" si="125"/>
        <v>42439</v>
      </c>
      <c r="B389" s="12" t="str">
        <f t="shared" si="115"/>
        <v>gio</v>
      </c>
      <c r="C389" s="12" t="e">
        <f t="shared" ca="1" si="116"/>
        <v>#NAME?</v>
      </c>
      <c r="D389" s="12">
        <f t="shared" si="117"/>
        <v>10</v>
      </c>
      <c r="E389" s="12">
        <f t="shared" si="118"/>
        <v>3</v>
      </c>
      <c r="F389" s="13">
        <f t="shared" si="119"/>
        <v>2016</v>
      </c>
      <c r="G389" s="11">
        <f t="shared" si="120"/>
        <v>42074</v>
      </c>
      <c r="H389" s="12" t="str">
        <f t="shared" si="121"/>
        <v>mer</v>
      </c>
      <c r="I389" s="14">
        <v>0</v>
      </c>
      <c r="J389" s="14">
        <v>100</v>
      </c>
      <c r="K389" s="55">
        <f t="shared" ref="K389:K452" si="126">+I389/J389</f>
        <v>0</v>
      </c>
      <c r="L389" s="15">
        <f t="shared" ref="L389:L452" si="127">+I389/J389*10</f>
        <v>0</v>
      </c>
      <c r="M389" s="71"/>
      <c r="N389" s="24"/>
      <c r="O389" s="54" t="e">
        <f t="shared" si="122"/>
        <v>#DIV/0!</v>
      </c>
      <c r="P389" s="24"/>
      <c r="Q389" s="53" t="e">
        <f t="shared" si="123"/>
        <v>#DIV/0!</v>
      </c>
      <c r="R389" s="75">
        <v>80</v>
      </c>
      <c r="S389" s="64">
        <v>0</v>
      </c>
      <c r="T389" s="58"/>
      <c r="V389" s="3">
        <f t="shared" si="124"/>
        <v>13</v>
      </c>
      <c r="W389" s="3">
        <v>3</v>
      </c>
      <c r="X389" s="16">
        <v>1</v>
      </c>
      <c r="Y389" s="18" t="e">
        <f t="shared" ref="Y389:Y452" si="128">(0.2727+(0.2727*(Q389))*L389^2+1.5*L389+60)</f>
        <v>#DIV/0!</v>
      </c>
      <c r="Z389" s="18" t="e">
        <f t="shared" ref="Z389:Z452" si="129">(0.2727+(0.2727*(Q389))*L389^2+2*L389+68)</f>
        <v>#DIV/0!</v>
      </c>
      <c r="AA389" s="18" t="e">
        <f t="shared" ref="AA389:AA452" si="130">(0.2727+(0.2727*(Q389))*L389^2+4*L389+68)</f>
        <v>#DIV/0!</v>
      </c>
      <c r="AB389" s="18" t="e">
        <f t="shared" ref="AB389:AB452" si="131">(0.2727+(0.2727*(Q389))*L389^2+4*L389+80)</f>
        <v>#DIV/0!</v>
      </c>
      <c r="AC389" s="18" t="e">
        <f t="shared" ref="AC389:AC452" si="132">(0.2727+(0.2727*(Q389))*L389^2+4.822*L389+120)</f>
        <v>#DIV/0!</v>
      </c>
      <c r="AD389" s="20"/>
    </row>
    <row r="390" spans="1:30">
      <c r="A390" s="11">
        <f t="shared" si="125"/>
        <v>42440</v>
      </c>
      <c r="B390" s="12" t="str">
        <f t="shared" si="115"/>
        <v>ven</v>
      </c>
      <c r="C390" s="12" t="e">
        <f t="shared" ca="1" si="116"/>
        <v>#NAME?</v>
      </c>
      <c r="D390" s="12">
        <f t="shared" si="117"/>
        <v>11</v>
      </c>
      <c r="E390" s="12">
        <f t="shared" si="118"/>
        <v>3</v>
      </c>
      <c r="F390" s="13">
        <f t="shared" si="119"/>
        <v>2016</v>
      </c>
      <c r="G390" s="11">
        <f t="shared" si="120"/>
        <v>42075</v>
      </c>
      <c r="H390" s="12" t="str">
        <f t="shared" si="121"/>
        <v>gio</v>
      </c>
      <c r="I390" s="14">
        <v>0</v>
      </c>
      <c r="J390" s="14">
        <v>100</v>
      </c>
      <c r="K390" s="55">
        <f t="shared" si="126"/>
        <v>0</v>
      </c>
      <c r="L390" s="15">
        <f t="shared" si="127"/>
        <v>0</v>
      </c>
      <c r="M390" s="71"/>
      <c r="N390" s="24"/>
      <c r="O390" s="54" t="e">
        <f t="shared" si="122"/>
        <v>#DIV/0!</v>
      </c>
      <c r="P390" s="24"/>
      <c r="Q390" s="53" t="e">
        <f t="shared" si="123"/>
        <v>#DIV/0!</v>
      </c>
      <c r="R390" s="75">
        <v>80</v>
      </c>
      <c r="S390" s="64">
        <v>0</v>
      </c>
      <c r="T390" s="58"/>
      <c r="V390" s="3">
        <f t="shared" si="124"/>
        <v>13</v>
      </c>
      <c r="W390" s="3">
        <v>3</v>
      </c>
      <c r="X390" s="16">
        <v>1</v>
      </c>
      <c r="Y390" s="18" t="e">
        <f t="shared" si="128"/>
        <v>#DIV/0!</v>
      </c>
      <c r="Z390" s="18" t="e">
        <f t="shared" si="129"/>
        <v>#DIV/0!</v>
      </c>
      <c r="AA390" s="18" t="e">
        <f t="shared" si="130"/>
        <v>#DIV/0!</v>
      </c>
      <c r="AB390" s="18" t="e">
        <f t="shared" si="131"/>
        <v>#DIV/0!</v>
      </c>
      <c r="AC390" s="18" t="e">
        <f t="shared" si="132"/>
        <v>#DIV/0!</v>
      </c>
      <c r="AD390" s="20"/>
    </row>
    <row r="391" spans="1:30">
      <c r="A391" s="11">
        <f t="shared" si="125"/>
        <v>42441</v>
      </c>
      <c r="B391" s="12" t="str">
        <f t="shared" si="115"/>
        <v>sab</v>
      </c>
      <c r="C391" s="12" t="e">
        <f t="shared" ca="1" si="116"/>
        <v>#NAME?</v>
      </c>
      <c r="D391" s="12">
        <f t="shared" si="117"/>
        <v>12</v>
      </c>
      <c r="E391" s="12">
        <f t="shared" si="118"/>
        <v>3</v>
      </c>
      <c r="F391" s="13">
        <f t="shared" si="119"/>
        <v>2016</v>
      </c>
      <c r="G391" s="11">
        <f t="shared" si="120"/>
        <v>42076</v>
      </c>
      <c r="H391" s="12" t="str">
        <f t="shared" si="121"/>
        <v>ven</v>
      </c>
      <c r="I391" s="14">
        <v>0</v>
      </c>
      <c r="J391" s="14">
        <v>100</v>
      </c>
      <c r="K391" s="55">
        <f t="shared" si="126"/>
        <v>0</v>
      </c>
      <c r="L391" s="15">
        <f t="shared" si="127"/>
        <v>0</v>
      </c>
      <c r="M391" s="71"/>
      <c r="N391" s="24"/>
      <c r="O391" s="54" t="e">
        <f t="shared" si="122"/>
        <v>#DIV/0!</v>
      </c>
      <c r="P391" s="24"/>
      <c r="Q391" s="53" t="e">
        <f t="shared" si="123"/>
        <v>#DIV/0!</v>
      </c>
      <c r="R391" s="75">
        <v>80</v>
      </c>
      <c r="S391" s="64">
        <v>0</v>
      </c>
      <c r="T391" s="58"/>
      <c r="V391" s="3">
        <f t="shared" si="124"/>
        <v>13</v>
      </c>
      <c r="W391" s="3">
        <v>3</v>
      </c>
      <c r="X391" s="16">
        <v>1</v>
      </c>
      <c r="Y391" s="18" t="e">
        <f t="shared" si="128"/>
        <v>#DIV/0!</v>
      </c>
      <c r="Z391" s="18" t="e">
        <f t="shared" si="129"/>
        <v>#DIV/0!</v>
      </c>
      <c r="AA391" s="18" t="e">
        <f t="shared" si="130"/>
        <v>#DIV/0!</v>
      </c>
      <c r="AB391" s="18" t="e">
        <f t="shared" si="131"/>
        <v>#DIV/0!</v>
      </c>
      <c r="AC391" s="18" t="e">
        <f t="shared" si="132"/>
        <v>#DIV/0!</v>
      </c>
      <c r="AD391" s="20"/>
    </row>
    <row r="392" spans="1:30">
      <c r="A392" s="11">
        <f t="shared" si="125"/>
        <v>42442</v>
      </c>
      <c r="B392" s="12" t="str">
        <f t="shared" si="115"/>
        <v>dom</v>
      </c>
      <c r="C392" s="12" t="e">
        <f t="shared" ca="1" si="116"/>
        <v>#NAME?</v>
      </c>
      <c r="D392" s="12">
        <f t="shared" si="117"/>
        <v>13</v>
      </c>
      <c r="E392" s="12">
        <f t="shared" si="118"/>
        <v>3</v>
      </c>
      <c r="F392" s="13">
        <f t="shared" si="119"/>
        <v>2016</v>
      </c>
      <c r="G392" s="11">
        <f t="shared" si="120"/>
        <v>42077</v>
      </c>
      <c r="H392" s="12" t="str">
        <f t="shared" si="121"/>
        <v>sab</v>
      </c>
      <c r="I392" s="14">
        <v>0</v>
      </c>
      <c r="J392" s="14">
        <v>100</v>
      </c>
      <c r="K392" s="55">
        <f t="shared" si="126"/>
        <v>0</v>
      </c>
      <c r="L392" s="15">
        <f t="shared" si="127"/>
        <v>0</v>
      </c>
      <c r="M392" s="71"/>
      <c r="N392" s="24"/>
      <c r="O392" s="54" t="e">
        <f t="shared" si="122"/>
        <v>#DIV/0!</v>
      </c>
      <c r="P392" s="24"/>
      <c r="Q392" s="53" t="e">
        <f t="shared" si="123"/>
        <v>#DIV/0!</v>
      </c>
      <c r="R392" s="75">
        <v>80</v>
      </c>
      <c r="S392" s="64">
        <v>0</v>
      </c>
      <c r="T392" s="58"/>
      <c r="V392" s="3">
        <f t="shared" si="124"/>
        <v>13</v>
      </c>
      <c r="W392" s="3">
        <v>3</v>
      </c>
      <c r="X392" s="16">
        <v>1</v>
      </c>
      <c r="Y392" s="18" t="e">
        <f t="shared" si="128"/>
        <v>#DIV/0!</v>
      </c>
      <c r="Z392" s="18" t="e">
        <f t="shared" si="129"/>
        <v>#DIV/0!</v>
      </c>
      <c r="AA392" s="18" t="e">
        <f t="shared" si="130"/>
        <v>#DIV/0!</v>
      </c>
      <c r="AB392" s="18" t="e">
        <f t="shared" si="131"/>
        <v>#DIV/0!</v>
      </c>
      <c r="AC392" s="18" t="e">
        <f t="shared" si="132"/>
        <v>#DIV/0!</v>
      </c>
      <c r="AD392" s="20"/>
    </row>
    <row r="393" spans="1:30">
      <c r="A393" s="11">
        <f t="shared" si="125"/>
        <v>42443</v>
      </c>
      <c r="B393" s="12" t="str">
        <f t="shared" si="115"/>
        <v>lun</v>
      </c>
      <c r="C393" s="12" t="e">
        <f t="shared" ca="1" si="116"/>
        <v>#NAME?</v>
      </c>
      <c r="D393" s="12">
        <f t="shared" si="117"/>
        <v>14</v>
      </c>
      <c r="E393" s="12">
        <f t="shared" si="118"/>
        <v>3</v>
      </c>
      <c r="F393" s="13">
        <f t="shared" si="119"/>
        <v>2016</v>
      </c>
      <c r="G393" s="11">
        <f t="shared" si="120"/>
        <v>42078</v>
      </c>
      <c r="H393" s="12" t="str">
        <f t="shared" si="121"/>
        <v>dom</v>
      </c>
      <c r="I393" s="14">
        <v>0</v>
      </c>
      <c r="J393" s="14">
        <v>100</v>
      </c>
      <c r="K393" s="55">
        <f t="shared" si="126"/>
        <v>0</v>
      </c>
      <c r="L393" s="15">
        <f t="shared" si="127"/>
        <v>0</v>
      </c>
      <c r="M393" s="71"/>
      <c r="N393" s="24"/>
      <c r="O393" s="54" t="e">
        <f t="shared" si="122"/>
        <v>#DIV/0!</v>
      </c>
      <c r="P393" s="24"/>
      <c r="Q393" s="53" t="e">
        <f t="shared" si="123"/>
        <v>#DIV/0!</v>
      </c>
      <c r="R393" s="75">
        <v>80</v>
      </c>
      <c r="S393" s="64">
        <v>0</v>
      </c>
      <c r="T393" s="58"/>
      <c r="V393" s="3">
        <f t="shared" si="124"/>
        <v>13</v>
      </c>
      <c r="W393" s="3">
        <v>3</v>
      </c>
      <c r="X393" s="16">
        <v>1</v>
      </c>
      <c r="Y393" s="18" t="e">
        <f t="shared" si="128"/>
        <v>#DIV/0!</v>
      </c>
      <c r="Z393" s="18" t="e">
        <f t="shared" si="129"/>
        <v>#DIV/0!</v>
      </c>
      <c r="AA393" s="18" t="e">
        <f t="shared" si="130"/>
        <v>#DIV/0!</v>
      </c>
      <c r="AB393" s="18" t="e">
        <f t="shared" si="131"/>
        <v>#DIV/0!</v>
      </c>
      <c r="AC393" s="18" t="e">
        <f t="shared" si="132"/>
        <v>#DIV/0!</v>
      </c>
      <c r="AD393" s="20"/>
    </row>
    <row r="394" spans="1:30">
      <c r="A394" s="11">
        <f t="shared" si="125"/>
        <v>42444</v>
      </c>
      <c r="B394" s="12" t="str">
        <f t="shared" si="115"/>
        <v>mar</v>
      </c>
      <c r="C394" s="12" t="e">
        <f t="shared" ca="1" si="116"/>
        <v>#NAME?</v>
      </c>
      <c r="D394" s="12">
        <f t="shared" si="117"/>
        <v>15</v>
      </c>
      <c r="E394" s="12">
        <f t="shared" si="118"/>
        <v>3</v>
      </c>
      <c r="F394" s="13">
        <f t="shared" si="119"/>
        <v>2016</v>
      </c>
      <c r="G394" s="11">
        <f t="shared" si="120"/>
        <v>42079</v>
      </c>
      <c r="H394" s="12" t="str">
        <f t="shared" si="121"/>
        <v>lun</v>
      </c>
      <c r="I394" s="14">
        <v>0</v>
      </c>
      <c r="J394" s="14">
        <v>100</v>
      </c>
      <c r="K394" s="55">
        <f t="shared" si="126"/>
        <v>0</v>
      </c>
      <c r="L394" s="15">
        <f t="shared" si="127"/>
        <v>0</v>
      </c>
      <c r="M394" s="71"/>
      <c r="N394" s="24"/>
      <c r="O394" s="54" t="e">
        <f t="shared" si="122"/>
        <v>#DIV/0!</v>
      </c>
      <c r="P394" s="24"/>
      <c r="Q394" s="53" t="e">
        <f t="shared" si="123"/>
        <v>#DIV/0!</v>
      </c>
      <c r="R394" s="75">
        <v>80</v>
      </c>
      <c r="S394" s="64">
        <v>0</v>
      </c>
      <c r="T394" s="58"/>
      <c r="V394" s="3">
        <f t="shared" si="124"/>
        <v>13</v>
      </c>
      <c r="W394" s="3">
        <v>3</v>
      </c>
      <c r="X394" s="16">
        <v>1</v>
      </c>
      <c r="Y394" s="18" t="e">
        <f t="shared" si="128"/>
        <v>#DIV/0!</v>
      </c>
      <c r="Z394" s="18" t="e">
        <f t="shared" si="129"/>
        <v>#DIV/0!</v>
      </c>
      <c r="AA394" s="18" t="e">
        <f t="shared" si="130"/>
        <v>#DIV/0!</v>
      </c>
      <c r="AB394" s="18" t="e">
        <f t="shared" si="131"/>
        <v>#DIV/0!</v>
      </c>
      <c r="AC394" s="18" t="e">
        <f t="shared" si="132"/>
        <v>#DIV/0!</v>
      </c>
      <c r="AD394" s="20"/>
    </row>
    <row r="395" spans="1:30">
      <c r="A395" s="11">
        <f t="shared" si="125"/>
        <v>42445</v>
      </c>
      <c r="B395" s="12" t="str">
        <f t="shared" si="115"/>
        <v>mer</v>
      </c>
      <c r="C395" s="12" t="e">
        <f t="shared" ca="1" si="116"/>
        <v>#NAME?</v>
      </c>
      <c r="D395" s="12">
        <f t="shared" si="117"/>
        <v>16</v>
      </c>
      <c r="E395" s="12">
        <f t="shared" si="118"/>
        <v>3</v>
      </c>
      <c r="F395" s="13">
        <f t="shared" si="119"/>
        <v>2016</v>
      </c>
      <c r="G395" s="11">
        <f t="shared" si="120"/>
        <v>42080</v>
      </c>
      <c r="H395" s="12" t="str">
        <f t="shared" si="121"/>
        <v>mar</v>
      </c>
      <c r="I395" s="14">
        <v>0</v>
      </c>
      <c r="J395" s="14">
        <v>100</v>
      </c>
      <c r="K395" s="55">
        <f t="shared" si="126"/>
        <v>0</v>
      </c>
      <c r="L395" s="15">
        <f t="shared" si="127"/>
        <v>0</v>
      </c>
      <c r="M395" s="71"/>
      <c r="N395" s="24"/>
      <c r="O395" s="54" t="e">
        <f t="shared" si="122"/>
        <v>#DIV/0!</v>
      </c>
      <c r="P395" s="24"/>
      <c r="Q395" s="53" t="e">
        <f t="shared" si="123"/>
        <v>#DIV/0!</v>
      </c>
      <c r="R395" s="75">
        <v>80</v>
      </c>
      <c r="S395" s="64">
        <v>0</v>
      </c>
      <c r="T395" s="58"/>
      <c r="V395" s="3">
        <f t="shared" si="124"/>
        <v>13</v>
      </c>
      <c r="W395" s="3">
        <v>3</v>
      </c>
      <c r="X395" s="16">
        <v>1</v>
      </c>
      <c r="Y395" s="18" t="e">
        <f t="shared" si="128"/>
        <v>#DIV/0!</v>
      </c>
      <c r="Z395" s="18" t="e">
        <f t="shared" si="129"/>
        <v>#DIV/0!</v>
      </c>
      <c r="AA395" s="18" t="e">
        <f t="shared" si="130"/>
        <v>#DIV/0!</v>
      </c>
      <c r="AB395" s="18" t="e">
        <f t="shared" si="131"/>
        <v>#DIV/0!</v>
      </c>
      <c r="AC395" s="18" t="e">
        <f t="shared" si="132"/>
        <v>#DIV/0!</v>
      </c>
      <c r="AD395" s="20"/>
    </row>
    <row r="396" spans="1:30">
      <c r="A396" s="11">
        <f t="shared" si="125"/>
        <v>42446</v>
      </c>
      <c r="B396" s="12" t="str">
        <f t="shared" si="115"/>
        <v>gio</v>
      </c>
      <c r="C396" s="12" t="e">
        <f t="shared" ca="1" si="116"/>
        <v>#NAME?</v>
      </c>
      <c r="D396" s="12">
        <f t="shared" si="117"/>
        <v>17</v>
      </c>
      <c r="E396" s="12">
        <f t="shared" si="118"/>
        <v>3</v>
      </c>
      <c r="F396" s="13">
        <f t="shared" si="119"/>
        <v>2016</v>
      </c>
      <c r="G396" s="11">
        <f t="shared" si="120"/>
        <v>42081</v>
      </c>
      <c r="H396" s="12" t="str">
        <f t="shared" si="121"/>
        <v>mer</v>
      </c>
      <c r="I396" s="14">
        <v>0</v>
      </c>
      <c r="J396" s="14">
        <v>100</v>
      </c>
      <c r="K396" s="55">
        <f t="shared" si="126"/>
        <v>0</v>
      </c>
      <c r="L396" s="15">
        <f t="shared" si="127"/>
        <v>0</v>
      </c>
      <c r="M396" s="71"/>
      <c r="N396" s="24"/>
      <c r="O396" s="54" t="e">
        <f t="shared" si="122"/>
        <v>#DIV/0!</v>
      </c>
      <c r="P396" s="24"/>
      <c r="Q396" s="53" t="e">
        <f t="shared" si="123"/>
        <v>#DIV/0!</v>
      </c>
      <c r="R396" s="75">
        <v>80</v>
      </c>
      <c r="S396" s="64">
        <v>0</v>
      </c>
      <c r="T396" s="58"/>
      <c r="V396" s="3">
        <f t="shared" si="124"/>
        <v>13</v>
      </c>
      <c r="W396" s="3">
        <v>3</v>
      </c>
      <c r="X396" s="16">
        <v>1</v>
      </c>
      <c r="Y396" s="18" t="e">
        <f t="shared" si="128"/>
        <v>#DIV/0!</v>
      </c>
      <c r="Z396" s="18" t="e">
        <f t="shared" si="129"/>
        <v>#DIV/0!</v>
      </c>
      <c r="AA396" s="18" t="e">
        <f t="shared" si="130"/>
        <v>#DIV/0!</v>
      </c>
      <c r="AB396" s="18" t="e">
        <f t="shared" si="131"/>
        <v>#DIV/0!</v>
      </c>
      <c r="AC396" s="18" t="e">
        <f t="shared" si="132"/>
        <v>#DIV/0!</v>
      </c>
      <c r="AD396" s="20"/>
    </row>
    <row r="397" spans="1:30">
      <c r="A397" s="11">
        <f t="shared" si="125"/>
        <v>42447</v>
      </c>
      <c r="B397" s="12" t="str">
        <f t="shared" si="115"/>
        <v>ven</v>
      </c>
      <c r="C397" s="12" t="e">
        <f t="shared" ca="1" si="116"/>
        <v>#NAME?</v>
      </c>
      <c r="D397" s="12">
        <f t="shared" si="117"/>
        <v>18</v>
      </c>
      <c r="E397" s="12">
        <f t="shared" si="118"/>
        <v>3</v>
      </c>
      <c r="F397" s="13">
        <f t="shared" si="119"/>
        <v>2016</v>
      </c>
      <c r="G397" s="11">
        <f t="shared" si="120"/>
        <v>42082</v>
      </c>
      <c r="H397" s="12" t="str">
        <f t="shared" si="121"/>
        <v>gio</v>
      </c>
      <c r="I397" s="14">
        <v>0</v>
      </c>
      <c r="J397" s="14">
        <v>100</v>
      </c>
      <c r="K397" s="55">
        <f t="shared" si="126"/>
        <v>0</v>
      </c>
      <c r="L397" s="15">
        <f t="shared" si="127"/>
        <v>0</v>
      </c>
      <c r="M397" s="71"/>
      <c r="N397" s="24"/>
      <c r="O397" s="54" t="e">
        <f t="shared" si="122"/>
        <v>#DIV/0!</v>
      </c>
      <c r="P397" s="24"/>
      <c r="Q397" s="53" t="e">
        <f t="shared" si="123"/>
        <v>#DIV/0!</v>
      </c>
      <c r="R397" s="75">
        <v>80</v>
      </c>
      <c r="S397" s="64">
        <v>0</v>
      </c>
      <c r="T397" s="58"/>
      <c r="V397" s="3">
        <f t="shared" si="124"/>
        <v>13</v>
      </c>
      <c r="W397" s="3">
        <v>3</v>
      </c>
      <c r="X397" s="16">
        <v>1</v>
      </c>
      <c r="Y397" s="18" t="e">
        <f t="shared" si="128"/>
        <v>#DIV/0!</v>
      </c>
      <c r="Z397" s="18" t="e">
        <f t="shared" si="129"/>
        <v>#DIV/0!</v>
      </c>
      <c r="AA397" s="18" t="e">
        <f t="shared" si="130"/>
        <v>#DIV/0!</v>
      </c>
      <c r="AB397" s="18" t="e">
        <f t="shared" si="131"/>
        <v>#DIV/0!</v>
      </c>
      <c r="AC397" s="18" t="e">
        <f t="shared" si="132"/>
        <v>#DIV/0!</v>
      </c>
      <c r="AD397" s="20"/>
    </row>
    <row r="398" spans="1:30">
      <c r="A398" s="11">
        <f t="shared" si="125"/>
        <v>42448</v>
      </c>
      <c r="B398" s="12" t="str">
        <f t="shared" si="115"/>
        <v>sab</v>
      </c>
      <c r="C398" s="12" t="e">
        <f t="shared" ca="1" si="116"/>
        <v>#NAME?</v>
      </c>
      <c r="D398" s="12">
        <f t="shared" si="117"/>
        <v>19</v>
      </c>
      <c r="E398" s="12">
        <f t="shared" si="118"/>
        <v>3</v>
      </c>
      <c r="F398" s="13">
        <f t="shared" si="119"/>
        <v>2016</v>
      </c>
      <c r="G398" s="11">
        <f t="shared" si="120"/>
        <v>42083</v>
      </c>
      <c r="H398" s="12" t="str">
        <f t="shared" si="121"/>
        <v>ven</v>
      </c>
      <c r="I398" s="14">
        <v>0</v>
      </c>
      <c r="J398" s="14">
        <v>100</v>
      </c>
      <c r="K398" s="55">
        <f t="shared" si="126"/>
        <v>0</v>
      </c>
      <c r="L398" s="15">
        <f t="shared" si="127"/>
        <v>0</v>
      </c>
      <c r="M398" s="71"/>
      <c r="N398" s="24"/>
      <c r="O398" s="54" t="e">
        <f t="shared" si="122"/>
        <v>#DIV/0!</v>
      </c>
      <c r="P398" s="24"/>
      <c r="Q398" s="53" t="e">
        <f t="shared" si="123"/>
        <v>#DIV/0!</v>
      </c>
      <c r="R398" s="75">
        <v>80</v>
      </c>
      <c r="S398" s="64">
        <v>0</v>
      </c>
      <c r="T398" s="58"/>
      <c r="V398" s="3">
        <f t="shared" si="124"/>
        <v>13</v>
      </c>
      <c r="W398" s="3">
        <v>3</v>
      </c>
      <c r="X398" s="16">
        <v>1</v>
      </c>
      <c r="Y398" s="18" t="e">
        <f t="shared" si="128"/>
        <v>#DIV/0!</v>
      </c>
      <c r="Z398" s="18" t="e">
        <f t="shared" si="129"/>
        <v>#DIV/0!</v>
      </c>
      <c r="AA398" s="18" t="e">
        <f t="shared" si="130"/>
        <v>#DIV/0!</v>
      </c>
      <c r="AB398" s="18" t="e">
        <f t="shared" si="131"/>
        <v>#DIV/0!</v>
      </c>
      <c r="AC398" s="18" t="e">
        <f t="shared" si="132"/>
        <v>#DIV/0!</v>
      </c>
      <c r="AD398" s="20"/>
    </row>
    <row r="399" spans="1:30">
      <c r="A399" s="11">
        <f t="shared" si="125"/>
        <v>42449</v>
      </c>
      <c r="B399" s="12" t="str">
        <f t="shared" si="115"/>
        <v>dom</v>
      </c>
      <c r="C399" s="12" t="e">
        <f t="shared" ca="1" si="116"/>
        <v>#NAME?</v>
      </c>
      <c r="D399" s="12">
        <f t="shared" si="117"/>
        <v>20</v>
      </c>
      <c r="E399" s="12">
        <f t="shared" si="118"/>
        <v>3</v>
      </c>
      <c r="F399" s="13">
        <f t="shared" si="119"/>
        <v>2016</v>
      </c>
      <c r="G399" s="11">
        <f t="shared" si="120"/>
        <v>42084</v>
      </c>
      <c r="H399" s="12" t="str">
        <f t="shared" si="121"/>
        <v>sab</v>
      </c>
      <c r="I399" s="14">
        <v>0</v>
      </c>
      <c r="J399" s="14">
        <v>100</v>
      </c>
      <c r="K399" s="55">
        <f t="shared" si="126"/>
        <v>0</v>
      </c>
      <c r="L399" s="15">
        <f t="shared" si="127"/>
        <v>0</v>
      </c>
      <c r="M399" s="71"/>
      <c r="N399" s="24"/>
      <c r="O399" s="54" t="e">
        <f t="shared" si="122"/>
        <v>#DIV/0!</v>
      </c>
      <c r="P399" s="24"/>
      <c r="Q399" s="53" t="e">
        <f t="shared" si="123"/>
        <v>#DIV/0!</v>
      </c>
      <c r="R399" s="75">
        <v>80</v>
      </c>
      <c r="S399" s="64">
        <v>0</v>
      </c>
      <c r="T399" s="58"/>
      <c r="V399" s="3">
        <f t="shared" si="124"/>
        <v>13</v>
      </c>
      <c r="W399" s="3">
        <v>3</v>
      </c>
      <c r="X399" s="16">
        <v>1</v>
      </c>
      <c r="Y399" s="18" t="e">
        <f t="shared" si="128"/>
        <v>#DIV/0!</v>
      </c>
      <c r="Z399" s="18" t="e">
        <f t="shared" si="129"/>
        <v>#DIV/0!</v>
      </c>
      <c r="AA399" s="18" t="e">
        <f t="shared" si="130"/>
        <v>#DIV/0!</v>
      </c>
      <c r="AB399" s="18" t="e">
        <f t="shared" si="131"/>
        <v>#DIV/0!</v>
      </c>
      <c r="AC399" s="18" t="e">
        <f t="shared" si="132"/>
        <v>#DIV/0!</v>
      </c>
      <c r="AD399" s="20"/>
    </row>
    <row r="400" spans="1:30">
      <c r="A400" s="11">
        <f t="shared" si="125"/>
        <v>42450</v>
      </c>
      <c r="B400" s="12" t="str">
        <f t="shared" si="115"/>
        <v>lun</v>
      </c>
      <c r="C400" s="12" t="e">
        <f t="shared" ca="1" si="116"/>
        <v>#NAME?</v>
      </c>
      <c r="D400" s="12">
        <f t="shared" si="117"/>
        <v>21</v>
      </c>
      <c r="E400" s="12">
        <f t="shared" si="118"/>
        <v>3</v>
      </c>
      <c r="F400" s="13">
        <f t="shared" si="119"/>
        <v>2016</v>
      </c>
      <c r="G400" s="11">
        <f t="shared" si="120"/>
        <v>42085</v>
      </c>
      <c r="H400" s="12" t="str">
        <f t="shared" si="121"/>
        <v>dom</v>
      </c>
      <c r="I400" s="14">
        <v>0</v>
      </c>
      <c r="J400" s="14">
        <v>100</v>
      </c>
      <c r="K400" s="55">
        <f t="shared" si="126"/>
        <v>0</v>
      </c>
      <c r="L400" s="15">
        <f t="shared" si="127"/>
        <v>0</v>
      </c>
      <c r="M400" s="71"/>
      <c r="N400" s="24"/>
      <c r="O400" s="54" t="e">
        <f t="shared" si="122"/>
        <v>#DIV/0!</v>
      </c>
      <c r="P400" s="24"/>
      <c r="Q400" s="53" t="e">
        <f t="shared" si="123"/>
        <v>#DIV/0!</v>
      </c>
      <c r="R400" s="75">
        <v>80</v>
      </c>
      <c r="S400" s="64">
        <v>0</v>
      </c>
      <c r="T400" s="58"/>
      <c r="V400" s="3">
        <f t="shared" si="124"/>
        <v>13</v>
      </c>
      <c r="W400" s="3">
        <v>3</v>
      </c>
      <c r="X400" s="16">
        <v>1</v>
      </c>
      <c r="Y400" s="18" t="e">
        <f t="shared" si="128"/>
        <v>#DIV/0!</v>
      </c>
      <c r="Z400" s="18" t="e">
        <f t="shared" si="129"/>
        <v>#DIV/0!</v>
      </c>
      <c r="AA400" s="18" t="e">
        <f t="shared" si="130"/>
        <v>#DIV/0!</v>
      </c>
      <c r="AB400" s="18" t="e">
        <f t="shared" si="131"/>
        <v>#DIV/0!</v>
      </c>
      <c r="AC400" s="18" t="e">
        <f t="shared" si="132"/>
        <v>#DIV/0!</v>
      </c>
      <c r="AD400" s="20"/>
    </row>
    <row r="401" spans="1:30">
      <c r="A401" s="11">
        <f t="shared" si="125"/>
        <v>42451</v>
      </c>
      <c r="B401" s="12" t="str">
        <f t="shared" si="115"/>
        <v>mar</v>
      </c>
      <c r="C401" s="12" t="e">
        <f t="shared" ca="1" si="116"/>
        <v>#NAME?</v>
      </c>
      <c r="D401" s="12">
        <f t="shared" si="117"/>
        <v>22</v>
      </c>
      <c r="E401" s="12">
        <f t="shared" si="118"/>
        <v>3</v>
      </c>
      <c r="F401" s="13">
        <f t="shared" si="119"/>
        <v>2016</v>
      </c>
      <c r="G401" s="11">
        <f t="shared" si="120"/>
        <v>42086</v>
      </c>
      <c r="H401" s="12" t="str">
        <f t="shared" si="121"/>
        <v>lun</v>
      </c>
      <c r="I401" s="14">
        <v>0</v>
      </c>
      <c r="J401" s="14">
        <v>100</v>
      </c>
      <c r="K401" s="55">
        <f t="shared" si="126"/>
        <v>0</v>
      </c>
      <c r="L401" s="15">
        <f t="shared" si="127"/>
        <v>0</v>
      </c>
      <c r="M401" s="71"/>
      <c r="N401" s="24"/>
      <c r="O401" s="54" t="e">
        <f t="shared" si="122"/>
        <v>#DIV/0!</v>
      </c>
      <c r="P401" s="24"/>
      <c r="Q401" s="53" t="e">
        <f t="shared" si="123"/>
        <v>#DIV/0!</v>
      </c>
      <c r="R401" s="75">
        <v>80</v>
      </c>
      <c r="S401" s="64">
        <v>0</v>
      </c>
      <c r="T401" s="58"/>
      <c r="V401" s="3">
        <f t="shared" si="124"/>
        <v>13</v>
      </c>
      <c r="W401" s="3">
        <v>3</v>
      </c>
      <c r="X401" s="16">
        <v>1</v>
      </c>
      <c r="Y401" s="18" t="e">
        <f t="shared" si="128"/>
        <v>#DIV/0!</v>
      </c>
      <c r="Z401" s="18" t="e">
        <f t="shared" si="129"/>
        <v>#DIV/0!</v>
      </c>
      <c r="AA401" s="18" t="e">
        <f t="shared" si="130"/>
        <v>#DIV/0!</v>
      </c>
      <c r="AB401" s="18" t="e">
        <f t="shared" si="131"/>
        <v>#DIV/0!</v>
      </c>
      <c r="AC401" s="18" t="e">
        <f t="shared" si="132"/>
        <v>#DIV/0!</v>
      </c>
      <c r="AD401" s="20"/>
    </row>
    <row r="402" spans="1:30">
      <c r="A402" s="11">
        <f t="shared" si="125"/>
        <v>42452</v>
      </c>
      <c r="B402" s="12" t="str">
        <f t="shared" si="115"/>
        <v>mer</v>
      </c>
      <c r="C402" s="12" t="e">
        <f t="shared" ca="1" si="116"/>
        <v>#NAME?</v>
      </c>
      <c r="D402" s="12">
        <f t="shared" si="117"/>
        <v>23</v>
      </c>
      <c r="E402" s="12">
        <f t="shared" si="118"/>
        <v>3</v>
      </c>
      <c r="F402" s="13">
        <f t="shared" si="119"/>
        <v>2016</v>
      </c>
      <c r="G402" s="11">
        <f t="shared" si="120"/>
        <v>42087</v>
      </c>
      <c r="H402" s="12" t="str">
        <f t="shared" si="121"/>
        <v>mar</v>
      </c>
      <c r="I402" s="14">
        <v>0</v>
      </c>
      <c r="J402" s="14">
        <v>100</v>
      </c>
      <c r="K402" s="55">
        <f t="shared" si="126"/>
        <v>0</v>
      </c>
      <c r="L402" s="15">
        <f t="shared" si="127"/>
        <v>0</v>
      </c>
      <c r="M402" s="71"/>
      <c r="N402" s="24"/>
      <c r="O402" s="54" t="e">
        <f t="shared" si="122"/>
        <v>#DIV/0!</v>
      </c>
      <c r="P402" s="24"/>
      <c r="Q402" s="53" t="e">
        <f t="shared" si="123"/>
        <v>#DIV/0!</v>
      </c>
      <c r="R402" s="75">
        <v>80</v>
      </c>
      <c r="S402" s="64">
        <v>0</v>
      </c>
      <c r="T402" s="58"/>
      <c r="V402" s="3">
        <f t="shared" si="124"/>
        <v>13</v>
      </c>
      <c r="W402" s="3">
        <v>3</v>
      </c>
      <c r="X402" s="16">
        <v>1</v>
      </c>
      <c r="Y402" s="18" t="e">
        <f t="shared" si="128"/>
        <v>#DIV/0!</v>
      </c>
      <c r="Z402" s="18" t="e">
        <f t="shared" si="129"/>
        <v>#DIV/0!</v>
      </c>
      <c r="AA402" s="18" t="e">
        <f t="shared" si="130"/>
        <v>#DIV/0!</v>
      </c>
      <c r="AB402" s="18" t="e">
        <f t="shared" si="131"/>
        <v>#DIV/0!</v>
      </c>
      <c r="AC402" s="18" t="e">
        <f t="shared" si="132"/>
        <v>#DIV/0!</v>
      </c>
      <c r="AD402" s="20"/>
    </row>
    <row r="403" spans="1:30">
      <c r="A403" s="11">
        <f t="shared" si="125"/>
        <v>42453</v>
      </c>
      <c r="B403" s="12" t="str">
        <f t="shared" si="115"/>
        <v>gio</v>
      </c>
      <c r="C403" s="12" t="e">
        <f t="shared" ca="1" si="116"/>
        <v>#NAME?</v>
      </c>
      <c r="D403" s="12">
        <f t="shared" si="117"/>
        <v>24</v>
      </c>
      <c r="E403" s="12">
        <f t="shared" si="118"/>
        <v>3</v>
      </c>
      <c r="F403" s="13">
        <f t="shared" si="119"/>
        <v>2016</v>
      </c>
      <c r="G403" s="11">
        <f t="shared" si="120"/>
        <v>42088</v>
      </c>
      <c r="H403" s="12" t="str">
        <f t="shared" si="121"/>
        <v>mer</v>
      </c>
      <c r="I403" s="14">
        <v>0</v>
      </c>
      <c r="J403" s="14">
        <v>100</v>
      </c>
      <c r="K403" s="55">
        <f t="shared" si="126"/>
        <v>0</v>
      </c>
      <c r="L403" s="15">
        <f t="shared" si="127"/>
        <v>0</v>
      </c>
      <c r="M403" s="71"/>
      <c r="N403" s="24"/>
      <c r="O403" s="54" t="e">
        <f t="shared" si="122"/>
        <v>#DIV/0!</v>
      </c>
      <c r="P403" s="24"/>
      <c r="Q403" s="53" t="e">
        <f t="shared" si="123"/>
        <v>#DIV/0!</v>
      </c>
      <c r="R403" s="75">
        <v>80</v>
      </c>
      <c r="S403" s="64">
        <v>0</v>
      </c>
      <c r="T403" s="58"/>
      <c r="V403" s="3">
        <f t="shared" si="124"/>
        <v>13</v>
      </c>
      <c r="W403" s="3">
        <v>3</v>
      </c>
      <c r="X403" s="16">
        <v>1</v>
      </c>
      <c r="Y403" s="18" t="e">
        <f t="shared" si="128"/>
        <v>#DIV/0!</v>
      </c>
      <c r="Z403" s="18" t="e">
        <f t="shared" si="129"/>
        <v>#DIV/0!</v>
      </c>
      <c r="AA403" s="18" t="e">
        <f t="shared" si="130"/>
        <v>#DIV/0!</v>
      </c>
      <c r="AB403" s="18" t="e">
        <f t="shared" si="131"/>
        <v>#DIV/0!</v>
      </c>
      <c r="AC403" s="18" t="e">
        <f t="shared" si="132"/>
        <v>#DIV/0!</v>
      </c>
      <c r="AD403" s="20"/>
    </row>
    <row r="404" spans="1:30">
      <c r="A404" s="11">
        <f t="shared" si="125"/>
        <v>42454</v>
      </c>
      <c r="B404" s="12" t="str">
        <f t="shared" si="115"/>
        <v>ven</v>
      </c>
      <c r="C404" s="12" t="e">
        <f t="shared" ca="1" si="116"/>
        <v>#NAME?</v>
      </c>
      <c r="D404" s="12">
        <f t="shared" si="117"/>
        <v>25</v>
      </c>
      <c r="E404" s="12">
        <f t="shared" si="118"/>
        <v>3</v>
      </c>
      <c r="F404" s="13">
        <f t="shared" si="119"/>
        <v>2016</v>
      </c>
      <c r="G404" s="11">
        <f t="shared" si="120"/>
        <v>42089</v>
      </c>
      <c r="H404" s="12" t="str">
        <f t="shared" si="121"/>
        <v>gio</v>
      </c>
      <c r="I404" s="14">
        <v>0</v>
      </c>
      <c r="J404" s="14">
        <v>100</v>
      </c>
      <c r="K404" s="55">
        <f t="shared" si="126"/>
        <v>0</v>
      </c>
      <c r="L404" s="15">
        <f t="shared" si="127"/>
        <v>0</v>
      </c>
      <c r="M404" s="71"/>
      <c r="N404" s="24"/>
      <c r="O404" s="54" t="e">
        <f t="shared" si="122"/>
        <v>#DIV/0!</v>
      </c>
      <c r="P404" s="24"/>
      <c r="Q404" s="53" t="e">
        <f t="shared" si="123"/>
        <v>#DIV/0!</v>
      </c>
      <c r="R404" s="75">
        <v>80</v>
      </c>
      <c r="S404" s="64">
        <v>0</v>
      </c>
      <c r="T404" s="58"/>
      <c r="V404" s="3">
        <f t="shared" si="124"/>
        <v>13</v>
      </c>
      <c r="W404" s="3">
        <v>3</v>
      </c>
      <c r="X404" s="16">
        <v>1</v>
      </c>
      <c r="Y404" s="18" t="e">
        <f t="shared" si="128"/>
        <v>#DIV/0!</v>
      </c>
      <c r="Z404" s="18" t="e">
        <f t="shared" si="129"/>
        <v>#DIV/0!</v>
      </c>
      <c r="AA404" s="18" t="e">
        <f t="shared" si="130"/>
        <v>#DIV/0!</v>
      </c>
      <c r="AB404" s="18" t="e">
        <f t="shared" si="131"/>
        <v>#DIV/0!</v>
      </c>
      <c r="AC404" s="18" t="e">
        <f t="shared" si="132"/>
        <v>#DIV/0!</v>
      </c>
      <c r="AD404" s="20"/>
    </row>
    <row r="405" spans="1:30">
      <c r="A405" s="11">
        <f t="shared" si="125"/>
        <v>42455</v>
      </c>
      <c r="B405" s="12" t="str">
        <f t="shared" si="115"/>
        <v>sab</v>
      </c>
      <c r="C405" s="12" t="e">
        <f t="shared" ca="1" si="116"/>
        <v>#NAME?</v>
      </c>
      <c r="D405" s="12">
        <f t="shared" si="117"/>
        <v>26</v>
      </c>
      <c r="E405" s="12">
        <f t="shared" si="118"/>
        <v>3</v>
      </c>
      <c r="F405" s="13">
        <f t="shared" si="119"/>
        <v>2016</v>
      </c>
      <c r="G405" s="11">
        <f t="shared" si="120"/>
        <v>42090</v>
      </c>
      <c r="H405" s="12" t="str">
        <f t="shared" si="121"/>
        <v>ven</v>
      </c>
      <c r="I405" s="14">
        <v>0</v>
      </c>
      <c r="J405" s="14">
        <v>100</v>
      </c>
      <c r="K405" s="55">
        <f t="shared" si="126"/>
        <v>0</v>
      </c>
      <c r="L405" s="15">
        <f t="shared" si="127"/>
        <v>0</v>
      </c>
      <c r="M405" s="71"/>
      <c r="N405" s="24"/>
      <c r="O405" s="54" t="e">
        <f t="shared" si="122"/>
        <v>#DIV/0!</v>
      </c>
      <c r="P405" s="24"/>
      <c r="Q405" s="53" t="e">
        <f t="shared" si="123"/>
        <v>#DIV/0!</v>
      </c>
      <c r="R405" s="75">
        <v>80</v>
      </c>
      <c r="S405" s="64">
        <v>0</v>
      </c>
      <c r="T405" s="58"/>
      <c r="V405" s="3">
        <f t="shared" si="124"/>
        <v>13</v>
      </c>
      <c r="W405" s="3">
        <v>3</v>
      </c>
      <c r="X405" s="16">
        <v>1</v>
      </c>
      <c r="Y405" s="18" t="e">
        <f t="shared" si="128"/>
        <v>#DIV/0!</v>
      </c>
      <c r="Z405" s="18" t="e">
        <f t="shared" si="129"/>
        <v>#DIV/0!</v>
      </c>
      <c r="AA405" s="18" t="e">
        <f t="shared" si="130"/>
        <v>#DIV/0!</v>
      </c>
      <c r="AB405" s="18" t="e">
        <f t="shared" si="131"/>
        <v>#DIV/0!</v>
      </c>
      <c r="AC405" s="18" t="e">
        <f t="shared" si="132"/>
        <v>#DIV/0!</v>
      </c>
      <c r="AD405" s="20"/>
    </row>
    <row r="406" spans="1:30">
      <c r="A406" s="11">
        <f t="shared" si="125"/>
        <v>42456</v>
      </c>
      <c r="B406" s="12" t="str">
        <f t="shared" si="115"/>
        <v>dom</v>
      </c>
      <c r="C406" s="12" t="e">
        <f t="shared" ca="1" si="116"/>
        <v>#NAME?</v>
      </c>
      <c r="D406" s="12">
        <f t="shared" si="117"/>
        <v>27</v>
      </c>
      <c r="E406" s="12">
        <f t="shared" si="118"/>
        <v>3</v>
      </c>
      <c r="F406" s="13">
        <f t="shared" si="119"/>
        <v>2016</v>
      </c>
      <c r="G406" s="11">
        <f t="shared" si="120"/>
        <v>42091</v>
      </c>
      <c r="H406" s="12" t="str">
        <f t="shared" si="121"/>
        <v>sab</v>
      </c>
      <c r="I406" s="14">
        <v>0</v>
      </c>
      <c r="J406" s="14">
        <v>100</v>
      </c>
      <c r="K406" s="55">
        <f t="shared" si="126"/>
        <v>0</v>
      </c>
      <c r="L406" s="15">
        <f t="shared" si="127"/>
        <v>0</v>
      </c>
      <c r="M406" s="71"/>
      <c r="N406" s="24"/>
      <c r="O406" s="54" t="e">
        <f t="shared" si="122"/>
        <v>#DIV/0!</v>
      </c>
      <c r="P406" s="24"/>
      <c r="Q406" s="53" t="e">
        <f t="shared" si="123"/>
        <v>#DIV/0!</v>
      </c>
      <c r="R406" s="75">
        <v>80</v>
      </c>
      <c r="S406" s="64">
        <v>0</v>
      </c>
      <c r="T406" s="58"/>
      <c r="V406" s="3">
        <f t="shared" si="124"/>
        <v>13</v>
      </c>
      <c r="W406" s="3">
        <v>3</v>
      </c>
      <c r="X406" s="16">
        <v>1</v>
      </c>
      <c r="Y406" s="18" t="e">
        <f t="shared" si="128"/>
        <v>#DIV/0!</v>
      </c>
      <c r="Z406" s="18" t="e">
        <f t="shared" si="129"/>
        <v>#DIV/0!</v>
      </c>
      <c r="AA406" s="18" t="e">
        <f t="shared" si="130"/>
        <v>#DIV/0!</v>
      </c>
      <c r="AB406" s="18" t="e">
        <f t="shared" si="131"/>
        <v>#DIV/0!</v>
      </c>
      <c r="AC406" s="18" t="e">
        <f t="shared" si="132"/>
        <v>#DIV/0!</v>
      </c>
      <c r="AD406" s="20"/>
    </row>
    <row r="407" spans="1:30">
      <c r="A407" s="11">
        <f t="shared" si="125"/>
        <v>42457</v>
      </c>
      <c r="B407" s="12" t="str">
        <f t="shared" si="115"/>
        <v>lun</v>
      </c>
      <c r="C407" s="12" t="e">
        <f t="shared" ca="1" si="116"/>
        <v>#NAME?</v>
      </c>
      <c r="D407" s="12">
        <f t="shared" si="117"/>
        <v>28</v>
      </c>
      <c r="E407" s="12">
        <f t="shared" si="118"/>
        <v>3</v>
      </c>
      <c r="F407" s="13">
        <f t="shared" si="119"/>
        <v>2016</v>
      </c>
      <c r="G407" s="11">
        <f t="shared" si="120"/>
        <v>42092</v>
      </c>
      <c r="H407" s="12" t="str">
        <f t="shared" si="121"/>
        <v>dom</v>
      </c>
      <c r="I407" s="14">
        <v>0</v>
      </c>
      <c r="J407" s="14">
        <v>100</v>
      </c>
      <c r="K407" s="55">
        <f t="shared" si="126"/>
        <v>0</v>
      </c>
      <c r="L407" s="15">
        <f t="shared" si="127"/>
        <v>0</v>
      </c>
      <c r="M407" s="71"/>
      <c r="N407" s="24"/>
      <c r="O407" s="54" t="e">
        <f t="shared" si="122"/>
        <v>#DIV/0!</v>
      </c>
      <c r="P407" s="24"/>
      <c r="Q407" s="53" t="e">
        <f t="shared" si="123"/>
        <v>#DIV/0!</v>
      </c>
      <c r="R407" s="75">
        <v>80</v>
      </c>
      <c r="S407" s="64">
        <v>0</v>
      </c>
      <c r="T407" s="58"/>
      <c r="V407" s="3">
        <f t="shared" si="124"/>
        <v>13</v>
      </c>
      <c r="W407" s="3">
        <v>3</v>
      </c>
      <c r="X407" s="16">
        <v>1</v>
      </c>
      <c r="Y407" s="18" t="e">
        <f t="shared" si="128"/>
        <v>#DIV/0!</v>
      </c>
      <c r="Z407" s="18" t="e">
        <f t="shared" si="129"/>
        <v>#DIV/0!</v>
      </c>
      <c r="AA407" s="18" t="e">
        <f t="shared" si="130"/>
        <v>#DIV/0!</v>
      </c>
      <c r="AB407" s="18" t="e">
        <f t="shared" si="131"/>
        <v>#DIV/0!</v>
      </c>
      <c r="AC407" s="18" t="e">
        <f t="shared" si="132"/>
        <v>#DIV/0!</v>
      </c>
      <c r="AD407" s="20"/>
    </row>
    <row r="408" spans="1:30">
      <c r="A408" s="11">
        <f t="shared" si="125"/>
        <v>42458</v>
      </c>
      <c r="B408" s="12" t="str">
        <f t="shared" si="115"/>
        <v>mar</v>
      </c>
      <c r="C408" s="12" t="e">
        <f t="shared" ca="1" si="116"/>
        <v>#NAME?</v>
      </c>
      <c r="D408" s="12">
        <f t="shared" si="117"/>
        <v>29</v>
      </c>
      <c r="E408" s="12">
        <f t="shared" si="118"/>
        <v>3</v>
      </c>
      <c r="F408" s="13">
        <f t="shared" si="119"/>
        <v>2016</v>
      </c>
      <c r="G408" s="11">
        <f t="shared" si="120"/>
        <v>42093</v>
      </c>
      <c r="H408" s="12" t="str">
        <f t="shared" si="121"/>
        <v>lun</v>
      </c>
      <c r="I408" s="14">
        <v>0</v>
      </c>
      <c r="J408" s="14">
        <v>100</v>
      </c>
      <c r="K408" s="55">
        <f t="shared" si="126"/>
        <v>0</v>
      </c>
      <c r="L408" s="15">
        <f t="shared" si="127"/>
        <v>0</v>
      </c>
      <c r="M408" s="71"/>
      <c r="N408" s="24"/>
      <c r="O408" s="54" t="e">
        <f t="shared" si="122"/>
        <v>#DIV/0!</v>
      </c>
      <c r="P408" s="24"/>
      <c r="Q408" s="53" t="e">
        <f t="shared" si="123"/>
        <v>#DIV/0!</v>
      </c>
      <c r="R408" s="75">
        <v>80</v>
      </c>
      <c r="S408" s="64">
        <v>0</v>
      </c>
      <c r="T408" s="58"/>
      <c r="V408" s="3">
        <f t="shared" si="124"/>
        <v>13</v>
      </c>
      <c r="W408" s="3">
        <v>3</v>
      </c>
      <c r="X408" s="16">
        <v>1</v>
      </c>
      <c r="Y408" s="18" t="e">
        <f t="shared" si="128"/>
        <v>#DIV/0!</v>
      </c>
      <c r="Z408" s="18" t="e">
        <f t="shared" si="129"/>
        <v>#DIV/0!</v>
      </c>
      <c r="AA408" s="18" t="e">
        <f t="shared" si="130"/>
        <v>#DIV/0!</v>
      </c>
      <c r="AB408" s="18" t="e">
        <f t="shared" si="131"/>
        <v>#DIV/0!</v>
      </c>
      <c r="AC408" s="18" t="e">
        <f t="shared" si="132"/>
        <v>#DIV/0!</v>
      </c>
      <c r="AD408" s="20"/>
    </row>
    <row r="409" spans="1:30">
      <c r="A409" s="11">
        <f t="shared" si="125"/>
        <v>42459</v>
      </c>
      <c r="B409" s="12" t="str">
        <f t="shared" si="115"/>
        <v>mer</v>
      </c>
      <c r="C409" s="12" t="e">
        <f t="shared" ca="1" si="116"/>
        <v>#NAME?</v>
      </c>
      <c r="D409" s="12">
        <f t="shared" si="117"/>
        <v>30</v>
      </c>
      <c r="E409" s="12">
        <f t="shared" si="118"/>
        <v>3</v>
      </c>
      <c r="F409" s="13">
        <f t="shared" si="119"/>
        <v>2016</v>
      </c>
      <c r="G409" s="11">
        <f t="shared" si="120"/>
        <v>42094</v>
      </c>
      <c r="H409" s="12" t="str">
        <f t="shared" si="121"/>
        <v>mar</v>
      </c>
      <c r="I409" s="14">
        <v>0</v>
      </c>
      <c r="J409" s="14">
        <v>100</v>
      </c>
      <c r="K409" s="55">
        <f t="shared" si="126"/>
        <v>0</v>
      </c>
      <c r="L409" s="15">
        <f t="shared" si="127"/>
        <v>0</v>
      </c>
      <c r="M409" s="71"/>
      <c r="N409" s="24"/>
      <c r="O409" s="54" t="e">
        <f t="shared" si="122"/>
        <v>#DIV/0!</v>
      </c>
      <c r="P409" s="24"/>
      <c r="Q409" s="53" t="e">
        <f t="shared" si="123"/>
        <v>#DIV/0!</v>
      </c>
      <c r="R409" s="75">
        <v>80</v>
      </c>
      <c r="S409" s="64">
        <v>0</v>
      </c>
      <c r="T409" s="58"/>
      <c r="V409" s="3">
        <f t="shared" si="124"/>
        <v>13</v>
      </c>
      <c r="W409" s="3">
        <v>3</v>
      </c>
      <c r="X409" s="16">
        <v>1</v>
      </c>
      <c r="Y409" s="18" t="e">
        <f t="shared" si="128"/>
        <v>#DIV/0!</v>
      </c>
      <c r="Z409" s="18" t="e">
        <f t="shared" si="129"/>
        <v>#DIV/0!</v>
      </c>
      <c r="AA409" s="18" t="e">
        <f t="shared" si="130"/>
        <v>#DIV/0!</v>
      </c>
      <c r="AB409" s="18" t="e">
        <f t="shared" si="131"/>
        <v>#DIV/0!</v>
      </c>
      <c r="AC409" s="18" t="e">
        <f t="shared" si="132"/>
        <v>#DIV/0!</v>
      </c>
      <c r="AD409" s="20"/>
    </row>
    <row r="410" spans="1:30">
      <c r="A410" s="11">
        <f t="shared" si="125"/>
        <v>42460</v>
      </c>
      <c r="B410" s="12" t="str">
        <f t="shared" si="115"/>
        <v>gio</v>
      </c>
      <c r="C410" s="12" t="e">
        <f t="shared" ca="1" si="116"/>
        <v>#NAME?</v>
      </c>
      <c r="D410" s="12">
        <f t="shared" si="117"/>
        <v>31</v>
      </c>
      <c r="E410" s="12">
        <f t="shared" si="118"/>
        <v>3</v>
      </c>
      <c r="F410" s="13">
        <f t="shared" si="119"/>
        <v>2016</v>
      </c>
      <c r="G410" s="11">
        <f t="shared" si="120"/>
        <v>42095</v>
      </c>
      <c r="H410" s="12" t="str">
        <f t="shared" si="121"/>
        <v>mer</v>
      </c>
      <c r="I410" s="14">
        <v>0</v>
      </c>
      <c r="J410" s="14">
        <v>100</v>
      </c>
      <c r="K410" s="55">
        <f t="shared" si="126"/>
        <v>0</v>
      </c>
      <c r="L410" s="15">
        <f t="shared" si="127"/>
        <v>0</v>
      </c>
      <c r="M410" s="71"/>
      <c r="N410" s="24"/>
      <c r="O410" s="54" t="e">
        <f t="shared" si="122"/>
        <v>#DIV/0!</v>
      </c>
      <c r="P410" s="24"/>
      <c r="Q410" s="53" t="e">
        <f t="shared" si="123"/>
        <v>#DIV/0!</v>
      </c>
      <c r="R410" s="75">
        <v>80</v>
      </c>
      <c r="S410" s="64">
        <v>0</v>
      </c>
      <c r="T410" s="58"/>
      <c r="V410" s="3">
        <f t="shared" si="124"/>
        <v>13</v>
      </c>
      <c r="W410" s="3">
        <v>3</v>
      </c>
      <c r="X410" s="16">
        <v>1</v>
      </c>
      <c r="Y410" s="18" t="e">
        <f t="shared" si="128"/>
        <v>#DIV/0!</v>
      </c>
      <c r="Z410" s="18" t="e">
        <f t="shared" si="129"/>
        <v>#DIV/0!</v>
      </c>
      <c r="AA410" s="18" t="e">
        <f t="shared" si="130"/>
        <v>#DIV/0!</v>
      </c>
      <c r="AB410" s="18" t="e">
        <f t="shared" si="131"/>
        <v>#DIV/0!</v>
      </c>
      <c r="AC410" s="18" t="e">
        <f t="shared" si="132"/>
        <v>#DIV/0!</v>
      </c>
      <c r="AD410" s="20"/>
    </row>
    <row r="411" spans="1:30">
      <c r="A411" s="11">
        <f t="shared" si="125"/>
        <v>42461</v>
      </c>
      <c r="B411" s="12" t="str">
        <f t="shared" si="115"/>
        <v>ven</v>
      </c>
      <c r="C411" s="12" t="e">
        <f t="shared" ca="1" si="116"/>
        <v>#NAME?</v>
      </c>
      <c r="D411" s="12">
        <f t="shared" si="117"/>
        <v>1</v>
      </c>
      <c r="E411" s="12">
        <f t="shared" si="118"/>
        <v>4</v>
      </c>
      <c r="F411" s="13">
        <f t="shared" si="119"/>
        <v>2016</v>
      </c>
      <c r="G411" s="11">
        <f t="shared" si="120"/>
        <v>42096</v>
      </c>
      <c r="H411" s="12" t="str">
        <f t="shared" si="121"/>
        <v>gio</v>
      </c>
      <c r="I411" s="14">
        <v>0</v>
      </c>
      <c r="J411" s="14">
        <v>100</v>
      </c>
      <c r="K411" s="55">
        <f t="shared" si="126"/>
        <v>0</v>
      </c>
      <c r="L411" s="15">
        <f t="shared" si="127"/>
        <v>0</v>
      </c>
      <c r="M411" s="71"/>
      <c r="N411" s="24"/>
      <c r="O411" s="54" t="e">
        <f t="shared" si="122"/>
        <v>#DIV/0!</v>
      </c>
      <c r="P411" s="24"/>
      <c r="Q411" s="53" t="e">
        <f t="shared" si="123"/>
        <v>#DIV/0!</v>
      </c>
      <c r="R411" s="75">
        <v>80</v>
      </c>
      <c r="S411" s="64">
        <v>0</v>
      </c>
      <c r="T411" s="58"/>
      <c r="V411" s="3">
        <f t="shared" si="124"/>
        <v>13</v>
      </c>
      <c r="W411" s="3">
        <v>3</v>
      </c>
      <c r="X411" s="16">
        <v>1</v>
      </c>
      <c r="Y411" s="18" t="e">
        <f t="shared" si="128"/>
        <v>#DIV/0!</v>
      </c>
      <c r="Z411" s="18" t="e">
        <f t="shared" si="129"/>
        <v>#DIV/0!</v>
      </c>
      <c r="AA411" s="18" t="e">
        <f t="shared" si="130"/>
        <v>#DIV/0!</v>
      </c>
      <c r="AB411" s="18" t="e">
        <f t="shared" si="131"/>
        <v>#DIV/0!</v>
      </c>
      <c r="AC411" s="18" t="e">
        <f t="shared" si="132"/>
        <v>#DIV/0!</v>
      </c>
      <c r="AD411" s="20"/>
    </row>
    <row r="412" spans="1:30">
      <c r="A412" s="11">
        <f t="shared" si="125"/>
        <v>42462</v>
      </c>
      <c r="B412" s="12" t="str">
        <f t="shared" si="115"/>
        <v>sab</v>
      </c>
      <c r="C412" s="12" t="e">
        <f t="shared" ca="1" si="116"/>
        <v>#NAME?</v>
      </c>
      <c r="D412" s="12">
        <f t="shared" si="117"/>
        <v>2</v>
      </c>
      <c r="E412" s="12">
        <f t="shared" si="118"/>
        <v>4</v>
      </c>
      <c r="F412" s="13">
        <f t="shared" si="119"/>
        <v>2016</v>
      </c>
      <c r="G412" s="11">
        <f t="shared" si="120"/>
        <v>42097</v>
      </c>
      <c r="H412" s="12" t="str">
        <f t="shared" si="121"/>
        <v>ven</v>
      </c>
      <c r="I412" s="14">
        <v>0</v>
      </c>
      <c r="J412" s="14">
        <v>100</v>
      </c>
      <c r="K412" s="55">
        <f t="shared" si="126"/>
        <v>0</v>
      </c>
      <c r="L412" s="15">
        <f t="shared" si="127"/>
        <v>0</v>
      </c>
      <c r="M412" s="71"/>
      <c r="N412" s="24"/>
      <c r="O412" s="54" t="e">
        <f t="shared" si="122"/>
        <v>#DIV/0!</v>
      </c>
      <c r="P412" s="24"/>
      <c r="Q412" s="53" t="e">
        <f t="shared" si="123"/>
        <v>#DIV/0!</v>
      </c>
      <c r="R412" s="75">
        <v>80</v>
      </c>
      <c r="S412" s="64">
        <v>0</v>
      </c>
      <c r="T412" s="58"/>
      <c r="V412" s="3">
        <f t="shared" si="124"/>
        <v>13</v>
      </c>
      <c r="W412" s="3">
        <v>3</v>
      </c>
      <c r="X412" s="16">
        <v>1</v>
      </c>
      <c r="Y412" s="18" t="e">
        <f t="shared" si="128"/>
        <v>#DIV/0!</v>
      </c>
      <c r="Z412" s="18" t="e">
        <f t="shared" si="129"/>
        <v>#DIV/0!</v>
      </c>
      <c r="AA412" s="18" t="e">
        <f t="shared" si="130"/>
        <v>#DIV/0!</v>
      </c>
      <c r="AB412" s="18" t="e">
        <f t="shared" si="131"/>
        <v>#DIV/0!</v>
      </c>
      <c r="AC412" s="18" t="e">
        <f t="shared" si="132"/>
        <v>#DIV/0!</v>
      </c>
      <c r="AD412" s="20"/>
    </row>
    <row r="413" spans="1:30">
      <c r="A413" s="11">
        <f t="shared" si="125"/>
        <v>42463</v>
      </c>
      <c r="B413" s="12" t="str">
        <f t="shared" si="115"/>
        <v>dom</v>
      </c>
      <c r="C413" s="12" t="e">
        <f t="shared" ca="1" si="116"/>
        <v>#NAME?</v>
      </c>
      <c r="D413" s="12">
        <f t="shared" si="117"/>
        <v>3</v>
      </c>
      <c r="E413" s="12">
        <f t="shared" si="118"/>
        <v>4</v>
      </c>
      <c r="F413" s="13">
        <f t="shared" si="119"/>
        <v>2016</v>
      </c>
      <c r="G413" s="11">
        <f t="shared" si="120"/>
        <v>42098</v>
      </c>
      <c r="H413" s="12" t="str">
        <f t="shared" si="121"/>
        <v>sab</v>
      </c>
      <c r="I413" s="14">
        <v>0</v>
      </c>
      <c r="J413" s="14">
        <v>100</v>
      </c>
      <c r="K413" s="55">
        <f t="shared" si="126"/>
        <v>0</v>
      </c>
      <c r="L413" s="15">
        <f t="shared" si="127"/>
        <v>0</v>
      </c>
      <c r="M413" s="71"/>
      <c r="N413" s="24"/>
      <c r="O413" s="54" t="e">
        <f t="shared" si="122"/>
        <v>#DIV/0!</v>
      </c>
      <c r="P413" s="24"/>
      <c r="Q413" s="53" t="e">
        <f t="shared" si="123"/>
        <v>#DIV/0!</v>
      </c>
      <c r="R413" s="75">
        <v>80</v>
      </c>
      <c r="S413" s="64">
        <v>0</v>
      </c>
      <c r="T413" s="58"/>
      <c r="V413" s="3">
        <f t="shared" si="124"/>
        <v>13</v>
      </c>
      <c r="W413" s="3">
        <v>3</v>
      </c>
      <c r="X413" s="16">
        <v>1</v>
      </c>
      <c r="Y413" s="18" t="e">
        <f t="shared" si="128"/>
        <v>#DIV/0!</v>
      </c>
      <c r="Z413" s="18" t="e">
        <f t="shared" si="129"/>
        <v>#DIV/0!</v>
      </c>
      <c r="AA413" s="18" t="e">
        <f t="shared" si="130"/>
        <v>#DIV/0!</v>
      </c>
      <c r="AB413" s="18" t="e">
        <f t="shared" si="131"/>
        <v>#DIV/0!</v>
      </c>
      <c r="AC413" s="18" t="e">
        <f t="shared" si="132"/>
        <v>#DIV/0!</v>
      </c>
      <c r="AD413" s="20"/>
    </row>
    <row r="414" spans="1:30">
      <c r="A414" s="11">
        <f t="shared" si="125"/>
        <v>42464</v>
      </c>
      <c r="B414" s="12" t="str">
        <f t="shared" si="115"/>
        <v>lun</v>
      </c>
      <c r="C414" s="12" t="e">
        <f t="shared" ca="1" si="116"/>
        <v>#NAME?</v>
      </c>
      <c r="D414" s="12">
        <f t="shared" si="117"/>
        <v>4</v>
      </c>
      <c r="E414" s="12">
        <f t="shared" si="118"/>
        <v>4</v>
      </c>
      <c r="F414" s="13">
        <f t="shared" si="119"/>
        <v>2016</v>
      </c>
      <c r="G414" s="11">
        <f t="shared" si="120"/>
        <v>42099</v>
      </c>
      <c r="H414" s="12" t="str">
        <f t="shared" si="121"/>
        <v>dom</v>
      </c>
      <c r="I414" s="14">
        <v>0</v>
      </c>
      <c r="J414" s="14">
        <v>100</v>
      </c>
      <c r="K414" s="55">
        <f t="shared" si="126"/>
        <v>0</v>
      </c>
      <c r="L414" s="15">
        <f t="shared" si="127"/>
        <v>0</v>
      </c>
      <c r="M414" s="71"/>
      <c r="N414" s="24"/>
      <c r="O414" s="54" t="e">
        <f t="shared" si="122"/>
        <v>#DIV/0!</v>
      </c>
      <c r="P414" s="24"/>
      <c r="Q414" s="53" t="e">
        <f t="shared" si="123"/>
        <v>#DIV/0!</v>
      </c>
      <c r="R414" s="75">
        <v>80</v>
      </c>
      <c r="S414" s="64">
        <v>0</v>
      </c>
      <c r="T414" s="58"/>
      <c r="V414" s="3">
        <f t="shared" si="124"/>
        <v>13</v>
      </c>
      <c r="W414" s="3">
        <v>3</v>
      </c>
      <c r="X414" s="16">
        <v>1</v>
      </c>
      <c r="Y414" s="18" t="e">
        <f t="shared" si="128"/>
        <v>#DIV/0!</v>
      </c>
      <c r="Z414" s="18" t="e">
        <f t="shared" si="129"/>
        <v>#DIV/0!</v>
      </c>
      <c r="AA414" s="18" t="e">
        <f t="shared" si="130"/>
        <v>#DIV/0!</v>
      </c>
      <c r="AB414" s="18" t="e">
        <f t="shared" si="131"/>
        <v>#DIV/0!</v>
      </c>
      <c r="AC414" s="18" t="e">
        <f t="shared" si="132"/>
        <v>#DIV/0!</v>
      </c>
      <c r="AD414" s="20"/>
    </row>
    <row r="415" spans="1:30">
      <c r="A415" s="11">
        <f t="shared" si="125"/>
        <v>42465</v>
      </c>
      <c r="B415" s="12" t="str">
        <f t="shared" si="115"/>
        <v>mar</v>
      </c>
      <c r="C415" s="12" t="e">
        <f t="shared" ca="1" si="116"/>
        <v>#NAME?</v>
      </c>
      <c r="D415" s="12">
        <f t="shared" si="117"/>
        <v>5</v>
      </c>
      <c r="E415" s="12">
        <f t="shared" si="118"/>
        <v>4</v>
      </c>
      <c r="F415" s="13">
        <f t="shared" si="119"/>
        <v>2016</v>
      </c>
      <c r="G415" s="11">
        <f t="shared" si="120"/>
        <v>42100</v>
      </c>
      <c r="H415" s="12" t="str">
        <f t="shared" si="121"/>
        <v>lun</v>
      </c>
      <c r="I415" s="14">
        <v>0</v>
      </c>
      <c r="J415" s="14">
        <v>100</v>
      </c>
      <c r="K415" s="55">
        <f t="shared" si="126"/>
        <v>0</v>
      </c>
      <c r="L415" s="15">
        <f t="shared" si="127"/>
        <v>0</v>
      </c>
      <c r="M415" s="71"/>
      <c r="N415" s="24"/>
      <c r="O415" s="54" t="e">
        <f t="shared" si="122"/>
        <v>#DIV/0!</v>
      </c>
      <c r="P415" s="24"/>
      <c r="Q415" s="53" t="e">
        <f t="shared" si="123"/>
        <v>#DIV/0!</v>
      </c>
      <c r="R415" s="75">
        <v>80</v>
      </c>
      <c r="S415" s="64">
        <v>0</v>
      </c>
      <c r="T415" s="58"/>
      <c r="V415" s="3">
        <f t="shared" si="124"/>
        <v>13</v>
      </c>
      <c r="W415" s="3">
        <v>3</v>
      </c>
      <c r="X415" s="16">
        <v>1</v>
      </c>
      <c r="Y415" s="18" t="e">
        <f t="shared" si="128"/>
        <v>#DIV/0!</v>
      </c>
      <c r="Z415" s="18" t="e">
        <f t="shared" si="129"/>
        <v>#DIV/0!</v>
      </c>
      <c r="AA415" s="18" t="e">
        <f t="shared" si="130"/>
        <v>#DIV/0!</v>
      </c>
      <c r="AB415" s="18" t="e">
        <f t="shared" si="131"/>
        <v>#DIV/0!</v>
      </c>
      <c r="AC415" s="18" t="e">
        <f t="shared" si="132"/>
        <v>#DIV/0!</v>
      </c>
      <c r="AD415" s="20"/>
    </row>
    <row r="416" spans="1:30">
      <c r="A416" s="11">
        <f t="shared" si="125"/>
        <v>42466</v>
      </c>
      <c r="B416" s="12" t="str">
        <f t="shared" si="115"/>
        <v>mer</v>
      </c>
      <c r="C416" s="12" t="e">
        <f t="shared" ca="1" si="116"/>
        <v>#NAME?</v>
      </c>
      <c r="D416" s="12">
        <f t="shared" si="117"/>
        <v>6</v>
      </c>
      <c r="E416" s="12">
        <f t="shared" si="118"/>
        <v>4</v>
      </c>
      <c r="F416" s="13">
        <f t="shared" si="119"/>
        <v>2016</v>
      </c>
      <c r="G416" s="11">
        <f t="shared" si="120"/>
        <v>42101</v>
      </c>
      <c r="H416" s="12" t="str">
        <f t="shared" si="121"/>
        <v>mar</v>
      </c>
      <c r="I416" s="14">
        <v>0</v>
      </c>
      <c r="J416" s="14">
        <v>100</v>
      </c>
      <c r="K416" s="55">
        <f t="shared" si="126"/>
        <v>0</v>
      </c>
      <c r="L416" s="15">
        <f t="shared" si="127"/>
        <v>0</v>
      </c>
      <c r="M416" s="71"/>
      <c r="N416" s="24"/>
      <c r="O416" s="54" t="e">
        <f t="shared" si="122"/>
        <v>#DIV/0!</v>
      </c>
      <c r="P416" s="24"/>
      <c r="Q416" s="53" t="e">
        <f t="shared" si="123"/>
        <v>#DIV/0!</v>
      </c>
      <c r="R416" s="75">
        <v>80</v>
      </c>
      <c r="S416" s="64">
        <v>0</v>
      </c>
      <c r="T416" s="58"/>
      <c r="V416" s="3">
        <f t="shared" si="124"/>
        <v>13</v>
      </c>
      <c r="W416" s="3">
        <v>3</v>
      </c>
      <c r="X416" s="16">
        <v>1</v>
      </c>
      <c r="Y416" s="18" t="e">
        <f t="shared" si="128"/>
        <v>#DIV/0!</v>
      </c>
      <c r="Z416" s="18" t="e">
        <f t="shared" si="129"/>
        <v>#DIV/0!</v>
      </c>
      <c r="AA416" s="18" t="e">
        <f t="shared" si="130"/>
        <v>#DIV/0!</v>
      </c>
      <c r="AB416" s="18" t="e">
        <f t="shared" si="131"/>
        <v>#DIV/0!</v>
      </c>
      <c r="AC416" s="18" t="e">
        <f t="shared" si="132"/>
        <v>#DIV/0!</v>
      </c>
      <c r="AD416" s="20"/>
    </row>
    <row r="417" spans="1:30">
      <c r="A417" s="11">
        <f t="shared" si="125"/>
        <v>42467</v>
      </c>
      <c r="B417" s="12" t="str">
        <f t="shared" si="115"/>
        <v>gio</v>
      </c>
      <c r="C417" s="12" t="e">
        <f t="shared" ca="1" si="116"/>
        <v>#NAME?</v>
      </c>
      <c r="D417" s="12">
        <f t="shared" si="117"/>
        <v>7</v>
      </c>
      <c r="E417" s="12">
        <f t="shared" si="118"/>
        <v>4</v>
      </c>
      <c r="F417" s="13">
        <f t="shared" si="119"/>
        <v>2016</v>
      </c>
      <c r="G417" s="11">
        <f t="shared" si="120"/>
        <v>42102</v>
      </c>
      <c r="H417" s="12" t="str">
        <f t="shared" si="121"/>
        <v>mer</v>
      </c>
      <c r="I417" s="14">
        <v>0</v>
      </c>
      <c r="J417" s="14">
        <v>100</v>
      </c>
      <c r="K417" s="55">
        <f t="shared" si="126"/>
        <v>0</v>
      </c>
      <c r="L417" s="15">
        <f t="shared" si="127"/>
        <v>0</v>
      </c>
      <c r="M417" s="71"/>
      <c r="N417" s="24"/>
      <c r="O417" s="54" t="e">
        <f t="shared" si="122"/>
        <v>#DIV/0!</v>
      </c>
      <c r="P417" s="24"/>
      <c r="Q417" s="53" t="e">
        <f t="shared" si="123"/>
        <v>#DIV/0!</v>
      </c>
      <c r="R417" s="75">
        <v>80</v>
      </c>
      <c r="S417" s="64">
        <v>0</v>
      </c>
      <c r="T417" s="58"/>
      <c r="V417" s="3">
        <f t="shared" si="124"/>
        <v>13</v>
      </c>
      <c r="W417" s="3">
        <v>3</v>
      </c>
      <c r="X417" s="16">
        <v>1</v>
      </c>
      <c r="Y417" s="18" t="e">
        <f t="shared" si="128"/>
        <v>#DIV/0!</v>
      </c>
      <c r="Z417" s="18" t="e">
        <f t="shared" si="129"/>
        <v>#DIV/0!</v>
      </c>
      <c r="AA417" s="18" t="e">
        <f t="shared" si="130"/>
        <v>#DIV/0!</v>
      </c>
      <c r="AB417" s="18" t="e">
        <f t="shared" si="131"/>
        <v>#DIV/0!</v>
      </c>
      <c r="AC417" s="18" t="e">
        <f t="shared" si="132"/>
        <v>#DIV/0!</v>
      </c>
      <c r="AD417" s="20"/>
    </row>
    <row r="418" spans="1:30">
      <c r="A418" s="11">
        <f t="shared" si="125"/>
        <v>42468</v>
      </c>
      <c r="B418" s="12" t="str">
        <f t="shared" si="115"/>
        <v>ven</v>
      </c>
      <c r="C418" s="12" t="e">
        <f t="shared" ca="1" si="116"/>
        <v>#NAME?</v>
      </c>
      <c r="D418" s="12">
        <f t="shared" si="117"/>
        <v>8</v>
      </c>
      <c r="E418" s="12">
        <f t="shared" si="118"/>
        <v>4</v>
      </c>
      <c r="F418" s="13">
        <f t="shared" si="119"/>
        <v>2016</v>
      </c>
      <c r="G418" s="11">
        <f t="shared" si="120"/>
        <v>42103</v>
      </c>
      <c r="H418" s="12" t="str">
        <f t="shared" si="121"/>
        <v>gio</v>
      </c>
      <c r="I418" s="14">
        <v>0</v>
      </c>
      <c r="J418" s="14">
        <v>100</v>
      </c>
      <c r="K418" s="55">
        <f t="shared" si="126"/>
        <v>0</v>
      </c>
      <c r="L418" s="15">
        <f t="shared" si="127"/>
        <v>0</v>
      </c>
      <c r="M418" s="71"/>
      <c r="N418" s="24"/>
      <c r="O418" s="54" t="e">
        <f t="shared" si="122"/>
        <v>#DIV/0!</v>
      </c>
      <c r="P418" s="24"/>
      <c r="Q418" s="53" t="e">
        <f t="shared" si="123"/>
        <v>#DIV/0!</v>
      </c>
      <c r="R418" s="75">
        <v>80</v>
      </c>
      <c r="S418" s="64">
        <v>0</v>
      </c>
      <c r="T418" s="58"/>
      <c r="V418" s="3">
        <f t="shared" si="124"/>
        <v>13</v>
      </c>
      <c r="W418" s="3">
        <v>3</v>
      </c>
      <c r="X418" s="16">
        <v>1</v>
      </c>
      <c r="Y418" s="18" t="e">
        <f t="shared" si="128"/>
        <v>#DIV/0!</v>
      </c>
      <c r="Z418" s="18" t="e">
        <f t="shared" si="129"/>
        <v>#DIV/0!</v>
      </c>
      <c r="AA418" s="18" t="e">
        <f t="shared" si="130"/>
        <v>#DIV/0!</v>
      </c>
      <c r="AB418" s="18" t="e">
        <f t="shared" si="131"/>
        <v>#DIV/0!</v>
      </c>
      <c r="AC418" s="18" t="e">
        <f t="shared" si="132"/>
        <v>#DIV/0!</v>
      </c>
      <c r="AD418" s="20"/>
    </row>
    <row r="419" spans="1:30">
      <c r="A419" s="11">
        <f t="shared" si="125"/>
        <v>42469</v>
      </c>
      <c r="B419" s="12" t="str">
        <f t="shared" si="115"/>
        <v>sab</v>
      </c>
      <c r="C419" s="12" t="e">
        <f t="shared" ca="1" si="116"/>
        <v>#NAME?</v>
      </c>
      <c r="D419" s="12">
        <f t="shared" si="117"/>
        <v>9</v>
      </c>
      <c r="E419" s="12">
        <f t="shared" si="118"/>
        <v>4</v>
      </c>
      <c r="F419" s="13">
        <f t="shared" si="119"/>
        <v>2016</v>
      </c>
      <c r="G419" s="11">
        <f t="shared" si="120"/>
        <v>42104</v>
      </c>
      <c r="H419" s="12" t="str">
        <f t="shared" si="121"/>
        <v>ven</v>
      </c>
      <c r="I419" s="14">
        <v>0</v>
      </c>
      <c r="J419" s="14">
        <v>100</v>
      </c>
      <c r="K419" s="55">
        <f t="shared" si="126"/>
        <v>0</v>
      </c>
      <c r="L419" s="15">
        <f t="shared" si="127"/>
        <v>0</v>
      </c>
      <c r="M419" s="71"/>
      <c r="N419" s="24"/>
      <c r="O419" s="54" t="e">
        <f t="shared" si="122"/>
        <v>#DIV/0!</v>
      </c>
      <c r="P419" s="24"/>
      <c r="Q419" s="53" t="e">
        <f t="shared" si="123"/>
        <v>#DIV/0!</v>
      </c>
      <c r="R419" s="75">
        <v>80</v>
      </c>
      <c r="S419" s="64">
        <v>0</v>
      </c>
      <c r="T419" s="58"/>
      <c r="V419" s="3">
        <f t="shared" si="124"/>
        <v>13</v>
      </c>
      <c r="W419" s="3">
        <v>3</v>
      </c>
      <c r="X419" s="16">
        <v>1</v>
      </c>
      <c r="Y419" s="18" t="e">
        <f t="shared" si="128"/>
        <v>#DIV/0!</v>
      </c>
      <c r="Z419" s="18" t="e">
        <f t="shared" si="129"/>
        <v>#DIV/0!</v>
      </c>
      <c r="AA419" s="18" t="e">
        <f t="shared" si="130"/>
        <v>#DIV/0!</v>
      </c>
      <c r="AB419" s="18" t="e">
        <f t="shared" si="131"/>
        <v>#DIV/0!</v>
      </c>
      <c r="AC419" s="18" t="e">
        <f t="shared" si="132"/>
        <v>#DIV/0!</v>
      </c>
      <c r="AD419" s="20"/>
    </row>
    <row r="420" spans="1:30">
      <c r="A420" s="11">
        <f t="shared" si="125"/>
        <v>42470</v>
      </c>
      <c r="B420" s="12" t="str">
        <f t="shared" si="115"/>
        <v>dom</v>
      </c>
      <c r="C420" s="12" t="e">
        <f t="shared" ca="1" si="116"/>
        <v>#NAME?</v>
      </c>
      <c r="D420" s="12">
        <f t="shared" si="117"/>
        <v>10</v>
      </c>
      <c r="E420" s="12">
        <f t="shared" si="118"/>
        <v>4</v>
      </c>
      <c r="F420" s="13">
        <f t="shared" si="119"/>
        <v>2016</v>
      </c>
      <c r="G420" s="11">
        <f t="shared" si="120"/>
        <v>42105</v>
      </c>
      <c r="H420" s="12" t="str">
        <f t="shared" si="121"/>
        <v>sab</v>
      </c>
      <c r="I420" s="14">
        <v>0</v>
      </c>
      <c r="J420" s="14">
        <v>100</v>
      </c>
      <c r="K420" s="55">
        <f t="shared" si="126"/>
        <v>0</v>
      </c>
      <c r="L420" s="15">
        <f t="shared" si="127"/>
        <v>0</v>
      </c>
      <c r="M420" s="71"/>
      <c r="N420" s="24"/>
      <c r="O420" s="54" t="e">
        <f t="shared" si="122"/>
        <v>#DIV/0!</v>
      </c>
      <c r="P420" s="24"/>
      <c r="Q420" s="53" t="e">
        <f t="shared" si="123"/>
        <v>#DIV/0!</v>
      </c>
      <c r="R420" s="75">
        <v>80</v>
      </c>
      <c r="S420" s="64">
        <v>0</v>
      </c>
      <c r="T420" s="58"/>
      <c r="V420" s="3">
        <f t="shared" si="124"/>
        <v>13</v>
      </c>
      <c r="W420" s="3">
        <v>3</v>
      </c>
      <c r="X420" s="16">
        <v>1</v>
      </c>
      <c r="Y420" s="18" t="e">
        <f t="shared" si="128"/>
        <v>#DIV/0!</v>
      </c>
      <c r="Z420" s="18" t="e">
        <f t="shared" si="129"/>
        <v>#DIV/0!</v>
      </c>
      <c r="AA420" s="18" t="e">
        <f t="shared" si="130"/>
        <v>#DIV/0!</v>
      </c>
      <c r="AB420" s="18" t="e">
        <f t="shared" si="131"/>
        <v>#DIV/0!</v>
      </c>
      <c r="AC420" s="18" t="e">
        <f t="shared" si="132"/>
        <v>#DIV/0!</v>
      </c>
      <c r="AD420" s="20"/>
    </row>
    <row r="421" spans="1:30">
      <c r="A421" s="11">
        <f t="shared" si="125"/>
        <v>42471</v>
      </c>
      <c r="B421" s="12" t="str">
        <f t="shared" si="115"/>
        <v>lun</v>
      </c>
      <c r="C421" s="12" t="e">
        <f t="shared" ca="1" si="116"/>
        <v>#NAME?</v>
      </c>
      <c r="D421" s="12">
        <f t="shared" si="117"/>
        <v>11</v>
      </c>
      <c r="E421" s="12">
        <f t="shared" si="118"/>
        <v>4</v>
      </c>
      <c r="F421" s="13">
        <f t="shared" si="119"/>
        <v>2016</v>
      </c>
      <c r="G421" s="11">
        <f t="shared" si="120"/>
        <v>42106</v>
      </c>
      <c r="H421" s="12" t="str">
        <f t="shared" si="121"/>
        <v>dom</v>
      </c>
      <c r="I421" s="14">
        <v>0</v>
      </c>
      <c r="J421" s="14">
        <v>100</v>
      </c>
      <c r="K421" s="55">
        <f t="shared" si="126"/>
        <v>0</v>
      </c>
      <c r="L421" s="15">
        <f t="shared" si="127"/>
        <v>0</v>
      </c>
      <c r="M421" s="71"/>
      <c r="N421" s="24"/>
      <c r="O421" s="54" t="e">
        <f t="shared" si="122"/>
        <v>#DIV/0!</v>
      </c>
      <c r="P421" s="24"/>
      <c r="Q421" s="53" t="e">
        <f t="shared" si="123"/>
        <v>#DIV/0!</v>
      </c>
      <c r="R421" s="75">
        <v>80</v>
      </c>
      <c r="S421" s="64">
        <v>0</v>
      </c>
      <c r="T421" s="58"/>
      <c r="V421" s="3">
        <f t="shared" si="124"/>
        <v>13</v>
      </c>
      <c r="W421" s="3">
        <v>3</v>
      </c>
      <c r="X421" s="16">
        <v>1</v>
      </c>
      <c r="Y421" s="18" t="e">
        <f t="shared" si="128"/>
        <v>#DIV/0!</v>
      </c>
      <c r="Z421" s="18" t="e">
        <f t="shared" si="129"/>
        <v>#DIV/0!</v>
      </c>
      <c r="AA421" s="18" t="e">
        <f t="shared" si="130"/>
        <v>#DIV/0!</v>
      </c>
      <c r="AB421" s="18" t="e">
        <f t="shared" si="131"/>
        <v>#DIV/0!</v>
      </c>
      <c r="AC421" s="18" t="e">
        <f t="shared" si="132"/>
        <v>#DIV/0!</v>
      </c>
      <c r="AD421" s="20"/>
    </row>
    <row r="422" spans="1:30">
      <c r="A422" s="11">
        <f t="shared" si="125"/>
        <v>42472</v>
      </c>
      <c r="B422" s="12" t="str">
        <f t="shared" si="115"/>
        <v>mar</v>
      </c>
      <c r="C422" s="12" t="e">
        <f t="shared" ca="1" si="116"/>
        <v>#NAME?</v>
      </c>
      <c r="D422" s="12">
        <f t="shared" si="117"/>
        <v>12</v>
      </c>
      <c r="E422" s="12">
        <f t="shared" si="118"/>
        <v>4</v>
      </c>
      <c r="F422" s="13">
        <f t="shared" si="119"/>
        <v>2016</v>
      </c>
      <c r="G422" s="11">
        <f t="shared" si="120"/>
        <v>42107</v>
      </c>
      <c r="H422" s="12" t="str">
        <f t="shared" si="121"/>
        <v>lun</v>
      </c>
      <c r="I422" s="14">
        <v>0</v>
      </c>
      <c r="J422" s="14">
        <v>100</v>
      </c>
      <c r="K422" s="55">
        <f t="shared" si="126"/>
        <v>0</v>
      </c>
      <c r="L422" s="15">
        <f t="shared" si="127"/>
        <v>0</v>
      </c>
      <c r="M422" s="71"/>
      <c r="N422" s="24"/>
      <c r="O422" s="54" t="e">
        <f t="shared" si="122"/>
        <v>#DIV/0!</v>
      </c>
      <c r="P422" s="24"/>
      <c r="Q422" s="53" t="e">
        <f t="shared" si="123"/>
        <v>#DIV/0!</v>
      </c>
      <c r="R422" s="75">
        <v>80</v>
      </c>
      <c r="S422" s="64">
        <v>0</v>
      </c>
      <c r="T422" s="58"/>
      <c r="V422" s="3">
        <f t="shared" si="124"/>
        <v>13</v>
      </c>
      <c r="W422" s="3">
        <v>3</v>
      </c>
      <c r="X422" s="16">
        <v>1</v>
      </c>
      <c r="Y422" s="18" t="e">
        <f t="shared" si="128"/>
        <v>#DIV/0!</v>
      </c>
      <c r="Z422" s="18" t="e">
        <f t="shared" si="129"/>
        <v>#DIV/0!</v>
      </c>
      <c r="AA422" s="18" t="e">
        <f t="shared" si="130"/>
        <v>#DIV/0!</v>
      </c>
      <c r="AB422" s="18" t="e">
        <f t="shared" si="131"/>
        <v>#DIV/0!</v>
      </c>
      <c r="AC422" s="18" t="e">
        <f t="shared" si="132"/>
        <v>#DIV/0!</v>
      </c>
      <c r="AD422" s="20"/>
    </row>
    <row r="423" spans="1:30">
      <c r="A423" s="11">
        <f t="shared" si="125"/>
        <v>42473</v>
      </c>
      <c r="B423" s="12" t="str">
        <f t="shared" si="115"/>
        <v>mer</v>
      </c>
      <c r="C423" s="12" t="e">
        <f t="shared" ca="1" si="116"/>
        <v>#NAME?</v>
      </c>
      <c r="D423" s="12">
        <f t="shared" si="117"/>
        <v>13</v>
      </c>
      <c r="E423" s="12">
        <f t="shared" si="118"/>
        <v>4</v>
      </c>
      <c r="F423" s="13">
        <f t="shared" si="119"/>
        <v>2016</v>
      </c>
      <c r="G423" s="11">
        <f t="shared" si="120"/>
        <v>42108</v>
      </c>
      <c r="H423" s="12" t="str">
        <f t="shared" si="121"/>
        <v>mar</v>
      </c>
      <c r="I423" s="14">
        <v>0</v>
      </c>
      <c r="J423" s="14">
        <v>100</v>
      </c>
      <c r="K423" s="55">
        <f t="shared" si="126"/>
        <v>0</v>
      </c>
      <c r="L423" s="15">
        <f t="shared" si="127"/>
        <v>0</v>
      </c>
      <c r="M423" s="71"/>
      <c r="N423" s="24"/>
      <c r="O423" s="54" t="e">
        <f t="shared" si="122"/>
        <v>#DIV/0!</v>
      </c>
      <c r="P423" s="24"/>
      <c r="Q423" s="53" t="e">
        <f t="shared" si="123"/>
        <v>#DIV/0!</v>
      </c>
      <c r="R423" s="75">
        <v>80</v>
      </c>
      <c r="S423" s="64">
        <v>0</v>
      </c>
      <c r="T423" s="58"/>
      <c r="V423" s="3">
        <f t="shared" si="124"/>
        <v>13</v>
      </c>
      <c r="W423" s="3">
        <v>3</v>
      </c>
      <c r="X423" s="16">
        <v>1</v>
      </c>
      <c r="Y423" s="18" t="e">
        <f t="shared" si="128"/>
        <v>#DIV/0!</v>
      </c>
      <c r="Z423" s="18" t="e">
        <f t="shared" si="129"/>
        <v>#DIV/0!</v>
      </c>
      <c r="AA423" s="18" t="e">
        <f t="shared" si="130"/>
        <v>#DIV/0!</v>
      </c>
      <c r="AB423" s="18" t="e">
        <f t="shared" si="131"/>
        <v>#DIV/0!</v>
      </c>
      <c r="AC423" s="18" t="e">
        <f t="shared" si="132"/>
        <v>#DIV/0!</v>
      </c>
      <c r="AD423" s="20"/>
    </row>
    <row r="424" spans="1:30">
      <c r="A424" s="11">
        <f t="shared" si="125"/>
        <v>42474</v>
      </c>
      <c r="B424" s="12" t="str">
        <f t="shared" si="115"/>
        <v>gio</v>
      </c>
      <c r="C424" s="12" t="e">
        <f t="shared" ca="1" si="116"/>
        <v>#NAME?</v>
      </c>
      <c r="D424" s="12">
        <f t="shared" si="117"/>
        <v>14</v>
      </c>
      <c r="E424" s="12">
        <f t="shared" si="118"/>
        <v>4</v>
      </c>
      <c r="F424" s="13">
        <f t="shared" si="119"/>
        <v>2016</v>
      </c>
      <c r="G424" s="11">
        <f t="shared" si="120"/>
        <v>42109</v>
      </c>
      <c r="H424" s="12" t="str">
        <f t="shared" si="121"/>
        <v>mer</v>
      </c>
      <c r="I424" s="14">
        <v>0</v>
      </c>
      <c r="J424" s="14">
        <v>100</v>
      </c>
      <c r="K424" s="55">
        <f t="shared" si="126"/>
        <v>0</v>
      </c>
      <c r="L424" s="15">
        <f t="shared" si="127"/>
        <v>0</v>
      </c>
      <c r="M424" s="71"/>
      <c r="N424" s="24"/>
      <c r="O424" s="54" t="e">
        <f t="shared" si="122"/>
        <v>#DIV/0!</v>
      </c>
      <c r="P424" s="24"/>
      <c r="Q424" s="53" t="e">
        <f t="shared" si="123"/>
        <v>#DIV/0!</v>
      </c>
      <c r="R424" s="75">
        <v>80</v>
      </c>
      <c r="S424" s="64">
        <v>0</v>
      </c>
      <c r="T424" s="58"/>
      <c r="V424" s="3">
        <f t="shared" si="124"/>
        <v>13</v>
      </c>
      <c r="W424" s="3">
        <v>3</v>
      </c>
      <c r="X424" s="16">
        <v>1</v>
      </c>
      <c r="Y424" s="18" t="e">
        <f t="shared" si="128"/>
        <v>#DIV/0!</v>
      </c>
      <c r="Z424" s="18" t="e">
        <f t="shared" si="129"/>
        <v>#DIV/0!</v>
      </c>
      <c r="AA424" s="18" t="e">
        <f t="shared" si="130"/>
        <v>#DIV/0!</v>
      </c>
      <c r="AB424" s="18" t="e">
        <f t="shared" si="131"/>
        <v>#DIV/0!</v>
      </c>
      <c r="AC424" s="18" t="e">
        <f t="shared" si="132"/>
        <v>#DIV/0!</v>
      </c>
      <c r="AD424" s="20"/>
    </row>
    <row r="425" spans="1:30">
      <c r="A425" s="11">
        <f t="shared" si="125"/>
        <v>42475</v>
      </c>
      <c r="B425" s="12" t="str">
        <f t="shared" si="115"/>
        <v>ven</v>
      </c>
      <c r="C425" s="12" t="e">
        <f t="shared" ca="1" si="116"/>
        <v>#NAME?</v>
      </c>
      <c r="D425" s="12">
        <f t="shared" si="117"/>
        <v>15</v>
      </c>
      <c r="E425" s="12">
        <f t="shared" si="118"/>
        <v>4</v>
      </c>
      <c r="F425" s="13">
        <f t="shared" si="119"/>
        <v>2016</v>
      </c>
      <c r="G425" s="11">
        <f t="shared" si="120"/>
        <v>42110</v>
      </c>
      <c r="H425" s="12" t="str">
        <f t="shared" si="121"/>
        <v>gio</v>
      </c>
      <c r="I425" s="14">
        <v>0</v>
      </c>
      <c r="J425" s="14">
        <v>100</v>
      </c>
      <c r="K425" s="55">
        <f t="shared" si="126"/>
        <v>0</v>
      </c>
      <c r="L425" s="15">
        <f t="shared" si="127"/>
        <v>0</v>
      </c>
      <c r="M425" s="71"/>
      <c r="N425" s="24"/>
      <c r="O425" s="54" t="e">
        <f t="shared" si="122"/>
        <v>#DIV/0!</v>
      </c>
      <c r="P425" s="24"/>
      <c r="Q425" s="53" t="e">
        <f t="shared" si="123"/>
        <v>#DIV/0!</v>
      </c>
      <c r="R425" s="75">
        <v>80</v>
      </c>
      <c r="S425" s="64">
        <v>0</v>
      </c>
      <c r="T425" s="58"/>
      <c r="V425" s="3">
        <f t="shared" si="124"/>
        <v>13</v>
      </c>
      <c r="W425" s="3">
        <v>3</v>
      </c>
      <c r="X425" s="16">
        <v>1</v>
      </c>
      <c r="Y425" s="18" t="e">
        <f t="shared" si="128"/>
        <v>#DIV/0!</v>
      </c>
      <c r="Z425" s="18" t="e">
        <f t="shared" si="129"/>
        <v>#DIV/0!</v>
      </c>
      <c r="AA425" s="18" t="e">
        <f t="shared" si="130"/>
        <v>#DIV/0!</v>
      </c>
      <c r="AB425" s="18" t="e">
        <f t="shared" si="131"/>
        <v>#DIV/0!</v>
      </c>
      <c r="AC425" s="18" t="e">
        <f t="shared" si="132"/>
        <v>#DIV/0!</v>
      </c>
      <c r="AD425" s="20"/>
    </row>
    <row r="426" spans="1:30">
      <c r="A426" s="11">
        <f t="shared" si="125"/>
        <v>42476</v>
      </c>
      <c r="B426" s="12" t="str">
        <f t="shared" si="115"/>
        <v>sab</v>
      </c>
      <c r="C426" s="12" t="e">
        <f t="shared" ca="1" si="116"/>
        <v>#NAME?</v>
      </c>
      <c r="D426" s="12">
        <f t="shared" si="117"/>
        <v>16</v>
      </c>
      <c r="E426" s="12">
        <f t="shared" si="118"/>
        <v>4</v>
      </c>
      <c r="F426" s="13">
        <f t="shared" si="119"/>
        <v>2016</v>
      </c>
      <c r="G426" s="11">
        <f t="shared" si="120"/>
        <v>42111</v>
      </c>
      <c r="H426" s="12" t="str">
        <f t="shared" si="121"/>
        <v>ven</v>
      </c>
      <c r="I426" s="14">
        <v>0</v>
      </c>
      <c r="J426" s="14">
        <v>100</v>
      </c>
      <c r="K426" s="55">
        <f t="shared" si="126"/>
        <v>0</v>
      </c>
      <c r="L426" s="15">
        <f t="shared" si="127"/>
        <v>0</v>
      </c>
      <c r="M426" s="71"/>
      <c r="N426" s="24"/>
      <c r="O426" s="54" t="e">
        <f t="shared" si="122"/>
        <v>#DIV/0!</v>
      </c>
      <c r="P426" s="24"/>
      <c r="Q426" s="53" t="e">
        <f t="shared" si="123"/>
        <v>#DIV/0!</v>
      </c>
      <c r="R426" s="75">
        <v>80</v>
      </c>
      <c r="S426" s="64">
        <v>0</v>
      </c>
      <c r="T426" s="58"/>
      <c r="V426" s="3">
        <f t="shared" si="124"/>
        <v>13</v>
      </c>
      <c r="W426" s="3">
        <v>3</v>
      </c>
      <c r="X426" s="16">
        <v>1</v>
      </c>
      <c r="Y426" s="18" t="e">
        <f t="shared" si="128"/>
        <v>#DIV/0!</v>
      </c>
      <c r="Z426" s="18" t="e">
        <f t="shared" si="129"/>
        <v>#DIV/0!</v>
      </c>
      <c r="AA426" s="18" t="e">
        <f t="shared" si="130"/>
        <v>#DIV/0!</v>
      </c>
      <c r="AB426" s="18" t="e">
        <f t="shared" si="131"/>
        <v>#DIV/0!</v>
      </c>
      <c r="AC426" s="18" t="e">
        <f t="shared" si="132"/>
        <v>#DIV/0!</v>
      </c>
      <c r="AD426" s="20"/>
    </row>
    <row r="427" spans="1:30">
      <c r="A427" s="11">
        <f t="shared" si="125"/>
        <v>42477</v>
      </c>
      <c r="B427" s="12" t="str">
        <f t="shared" si="115"/>
        <v>dom</v>
      </c>
      <c r="C427" s="12" t="e">
        <f t="shared" ca="1" si="116"/>
        <v>#NAME?</v>
      </c>
      <c r="D427" s="12">
        <f t="shared" si="117"/>
        <v>17</v>
      </c>
      <c r="E427" s="12">
        <f t="shared" si="118"/>
        <v>4</v>
      </c>
      <c r="F427" s="13">
        <f t="shared" si="119"/>
        <v>2016</v>
      </c>
      <c r="G427" s="11">
        <f t="shared" si="120"/>
        <v>42112</v>
      </c>
      <c r="H427" s="12" t="str">
        <f t="shared" si="121"/>
        <v>sab</v>
      </c>
      <c r="I427" s="14">
        <v>0</v>
      </c>
      <c r="J427" s="14">
        <v>100</v>
      </c>
      <c r="K427" s="55">
        <f t="shared" si="126"/>
        <v>0</v>
      </c>
      <c r="L427" s="15">
        <f t="shared" si="127"/>
        <v>0</v>
      </c>
      <c r="M427" s="71"/>
      <c r="N427" s="24"/>
      <c r="O427" s="54" t="e">
        <f t="shared" si="122"/>
        <v>#DIV/0!</v>
      </c>
      <c r="P427" s="24"/>
      <c r="Q427" s="53" t="e">
        <f t="shared" si="123"/>
        <v>#DIV/0!</v>
      </c>
      <c r="R427" s="75">
        <v>80</v>
      </c>
      <c r="S427" s="64">
        <v>0</v>
      </c>
      <c r="T427" s="58"/>
      <c r="V427" s="3">
        <f t="shared" si="124"/>
        <v>13</v>
      </c>
      <c r="W427" s="3">
        <v>3</v>
      </c>
      <c r="X427" s="16">
        <v>1</v>
      </c>
      <c r="Y427" s="18" t="e">
        <f t="shared" si="128"/>
        <v>#DIV/0!</v>
      </c>
      <c r="Z427" s="18" t="e">
        <f t="shared" si="129"/>
        <v>#DIV/0!</v>
      </c>
      <c r="AA427" s="18" t="e">
        <f t="shared" si="130"/>
        <v>#DIV/0!</v>
      </c>
      <c r="AB427" s="18" t="e">
        <f t="shared" si="131"/>
        <v>#DIV/0!</v>
      </c>
      <c r="AC427" s="18" t="e">
        <f t="shared" si="132"/>
        <v>#DIV/0!</v>
      </c>
      <c r="AD427" s="20"/>
    </row>
    <row r="428" spans="1:30">
      <c r="A428" s="11">
        <f t="shared" si="125"/>
        <v>42478</v>
      </c>
      <c r="B428" s="12" t="str">
        <f t="shared" si="115"/>
        <v>lun</v>
      </c>
      <c r="C428" s="12" t="e">
        <f t="shared" ca="1" si="116"/>
        <v>#NAME?</v>
      </c>
      <c r="D428" s="12">
        <f t="shared" si="117"/>
        <v>18</v>
      </c>
      <c r="E428" s="12">
        <f t="shared" si="118"/>
        <v>4</v>
      </c>
      <c r="F428" s="13">
        <f t="shared" si="119"/>
        <v>2016</v>
      </c>
      <c r="G428" s="11">
        <f t="shared" si="120"/>
        <v>42113</v>
      </c>
      <c r="H428" s="12" t="str">
        <f t="shared" si="121"/>
        <v>dom</v>
      </c>
      <c r="I428" s="14">
        <v>0</v>
      </c>
      <c r="J428" s="14">
        <v>100</v>
      </c>
      <c r="K428" s="55">
        <f t="shared" si="126"/>
        <v>0</v>
      </c>
      <c r="L428" s="15">
        <f t="shared" si="127"/>
        <v>0</v>
      </c>
      <c r="M428" s="71"/>
      <c r="N428" s="24"/>
      <c r="O428" s="54" t="e">
        <f t="shared" si="122"/>
        <v>#DIV/0!</v>
      </c>
      <c r="P428" s="24"/>
      <c r="Q428" s="53" t="e">
        <f t="shared" si="123"/>
        <v>#DIV/0!</v>
      </c>
      <c r="R428" s="75">
        <v>80</v>
      </c>
      <c r="S428" s="64">
        <v>0</v>
      </c>
      <c r="T428" s="58"/>
      <c r="V428" s="3">
        <f t="shared" si="124"/>
        <v>13</v>
      </c>
      <c r="W428" s="3">
        <v>3</v>
      </c>
      <c r="X428" s="16">
        <v>1</v>
      </c>
      <c r="Y428" s="18" t="e">
        <f t="shared" si="128"/>
        <v>#DIV/0!</v>
      </c>
      <c r="Z428" s="18" t="e">
        <f t="shared" si="129"/>
        <v>#DIV/0!</v>
      </c>
      <c r="AA428" s="18" t="e">
        <f t="shared" si="130"/>
        <v>#DIV/0!</v>
      </c>
      <c r="AB428" s="18" t="e">
        <f t="shared" si="131"/>
        <v>#DIV/0!</v>
      </c>
      <c r="AC428" s="18" t="e">
        <f t="shared" si="132"/>
        <v>#DIV/0!</v>
      </c>
      <c r="AD428" s="20"/>
    </row>
    <row r="429" spans="1:30">
      <c r="A429" s="11">
        <f t="shared" si="125"/>
        <v>42479</v>
      </c>
      <c r="B429" s="12" t="str">
        <f t="shared" si="115"/>
        <v>mar</v>
      </c>
      <c r="C429" s="12" t="e">
        <f t="shared" ca="1" si="116"/>
        <v>#NAME?</v>
      </c>
      <c r="D429" s="12">
        <f t="shared" si="117"/>
        <v>19</v>
      </c>
      <c r="E429" s="12">
        <f t="shared" si="118"/>
        <v>4</v>
      </c>
      <c r="F429" s="13">
        <f t="shared" si="119"/>
        <v>2016</v>
      </c>
      <c r="G429" s="11">
        <f t="shared" si="120"/>
        <v>42114</v>
      </c>
      <c r="H429" s="12" t="str">
        <f t="shared" si="121"/>
        <v>lun</v>
      </c>
      <c r="I429" s="14">
        <v>0</v>
      </c>
      <c r="J429" s="14">
        <v>100</v>
      </c>
      <c r="K429" s="55">
        <f t="shared" si="126"/>
        <v>0</v>
      </c>
      <c r="L429" s="15">
        <f t="shared" si="127"/>
        <v>0</v>
      </c>
      <c r="M429" s="71"/>
      <c r="N429" s="24"/>
      <c r="O429" s="54" t="e">
        <f t="shared" si="122"/>
        <v>#DIV/0!</v>
      </c>
      <c r="P429" s="24"/>
      <c r="Q429" s="53" t="e">
        <f t="shared" si="123"/>
        <v>#DIV/0!</v>
      </c>
      <c r="R429" s="75">
        <v>80</v>
      </c>
      <c r="S429" s="64">
        <v>0</v>
      </c>
      <c r="T429" s="58"/>
      <c r="V429" s="3">
        <f t="shared" si="124"/>
        <v>13</v>
      </c>
      <c r="W429" s="3">
        <v>3</v>
      </c>
      <c r="X429" s="16">
        <v>1</v>
      </c>
      <c r="Y429" s="18" t="e">
        <f t="shared" si="128"/>
        <v>#DIV/0!</v>
      </c>
      <c r="Z429" s="18" t="e">
        <f t="shared" si="129"/>
        <v>#DIV/0!</v>
      </c>
      <c r="AA429" s="18" t="e">
        <f t="shared" si="130"/>
        <v>#DIV/0!</v>
      </c>
      <c r="AB429" s="18" t="e">
        <f t="shared" si="131"/>
        <v>#DIV/0!</v>
      </c>
      <c r="AC429" s="18" t="e">
        <f t="shared" si="132"/>
        <v>#DIV/0!</v>
      </c>
      <c r="AD429" s="20"/>
    </row>
    <row r="430" spans="1:30">
      <c r="A430" s="11">
        <f t="shared" si="125"/>
        <v>42480</v>
      </c>
      <c r="B430" s="12" t="str">
        <f t="shared" si="115"/>
        <v>mer</v>
      </c>
      <c r="C430" s="12" t="e">
        <f t="shared" ca="1" si="116"/>
        <v>#NAME?</v>
      </c>
      <c r="D430" s="12">
        <f t="shared" si="117"/>
        <v>20</v>
      </c>
      <c r="E430" s="12">
        <f t="shared" si="118"/>
        <v>4</v>
      </c>
      <c r="F430" s="13">
        <f t="shared" si="119"/>
        <v>2016</v>
      </c>
      <c r="G430" s="11">
        <f t="shared" si="120"/>
        <v>42115</v>
      </c>
      <c r="H430" s="12" t="str">
        <f t="shared" si="121"/>
        <v>mar</v>
      </c>
      <c r="I430" s="14">
        <v>0</v>
      </c>
      <c r="J430" s="14">
        <v>100</v>
      </c>
      <c r="K430" s="55">
        <f t="shared" si="126"/>
        <v>0</v>
      </c>
      <c r="L430" s="15">
        <f t="shared" si="127"/>
        <v>0</v>
      </c>
      <c r="M430" s="71"/>
      <c r="N430" s="24"/>
      <c r="O430" s="54" t="e">
        <f t="shared" si="122"/>
        <v>#DIV/0!</v>
      </c>
      <c r="P430" s="24"/>
      <c r="Q430" s="53" t="e">
        <f t="shared" si="123"/>
        <v>#DIV/0!</v>
      </c>
      <c r="R430" s="75">
        <v>80</v>
      </c>
      <c r="S430" s="64">
        <v>0</v>
      </c>
      <c r="T430" s="58"/>
      <c r="V430" s="3">
        <f t="shared" si="124"/>
        <v>13</v>
      </c>
      <c r="W430" s="3">
        <v>3</v>
      </c>
      <c r="X430" s="16">
        <v>1</v>
      </c>
      <c r="Y430" s="18" t="e">
        <f t="shared" si="128"/>
        <v>#DIV/0!</v>
      </c>
      <c r="Z430" s="18" t="e">
        <f t="shared" si="129"/>
        <v>#DIV/0!</v>
      </c>
      <c r="AA430" s="18" t="e">
        <f t="shared" si="130"/>
        <v>#DIV/0!</v>
      </c>
      <c r="AB430" s="18" t="e">
        <f t="shared" si="131"/>
        <v>#DIV/0!</v>
      </c>
      <c r="AC430" s="18" t="e">
        <f t="shared" si="132"/>
        <v>#DIV/0!</v>
      </c>
      <c r="AD430" s="20"/>
    </row>
    <row r="431" spans="1:30">
      <c r="A431" s="11">
        <f t="shared" si="125"/>
        <v>42481</v>
      </c>
      <c r="B431" s="12" t="str">
        <f t="shared" si="115"/>
        <v>gio</v>
      </c>
      <c r="C431" s="12" t="e">
        <f t="shared" ca="1" si="116"/>
        <v>#NAME?</v>
      </c>
      <c r="D431" s="12">
        <f t="shared" si="117"/>
        <v>21</v>
      </c>
      <c r="E431" s="12">
        <f t="shared" si="118"/>
        <v>4</v>
      </c>
      <c r="F431" s="13">
        <f t="shared" si="119"/>
        <v>2016</v>
      </c>
      <c r="G431" s="11">
        <f t="shared" si="120"/>
        <v>42116</v>
      </c>
      <c r="H431" s="12" t="str">
        <f t="shared" si="121"/>
        <v>mer</v>
      </c>
      <c r="I431" s="14">
        <v>0</v>
      </c>
      <c r="J431" s="14">
        <v>100</v>
      </c>
      <c r="K431" s="55">
        <f t="shared" si="126"/>
        <v>0</v>
      </c>
      <c r="L431" s="15">
        <f t="shared" si="127"/>
        <v>0</v>
      </c>
      <c r="M431" s="71"/>
      <c r="N431" s="24"/>
      <c r="O431" s="54" t="e">
        <f t="shared" si="122"/>
        <v>#DIV/0!</v>
      </c>
      <c r="P431" s="24"/>
      <c r="Q431" s="53" t="e">
        <f t="shared" si="123"/>
        <v>#DIV/0!</v>
      </c>
      <c r="R431" s="75">
        <v>80</v>
      </c>
      <c r="S431" s="64">
        <v>0</v>
      </c>
      <c r="T431" s="58"/>
      <c r="V431" s="3">
        <f t="shared" si="124"/>
        <v>13</v>
      </c>
      <c r="W431" s="3">
        <v>3</v>
      </c>
      <c r="X431" s="16">
        <v>1</v>
      </c>
      <c r="Y431" s="18" t="e">
        <f t="shared" si="128"/>
        <v>#DIV/0!</v>
      </c>
      <c r="Z431" s="18" t="e">
        <f t="shared" si="129"/>
        <v>#DIV/0!</v>
      </c>
      <c r="AA431" s="18" t="e">
        <f t="shared" si="130"/>
        <v>#DIV/0!</v>
      </c>
      <c r="AB431" s="18" t="e">
        <f t="shared" si="131"/>
        <v>#DIV/0!</v>
      </c>
      <c r="AC431" s="18" t="e">
        <f t="shared" si="132"/>
        <v>#DIV/0!</v>
      </c>
      <c r="AD431" s="20"/>
    </row>
    <row r="432" spans="1:30">
      <c r="A432" s="11">
        <f t="shared" si="125"/>
        <v>42482</v>
      </c>
      <c r="B432" s="12" t="str">
        <f t="shared" si="115"/>
        <v>ven</v>
      </c>
      <c r="C432" s="12" t="e">
        <f t="shared" ca="1" si="116"/>
        <v>#NAME?</v>
      </c>
      <c r="D432" s="12">
        <f t="shared" si="117"/>
        <v>22</v>
      </c>
      <c r="E432" s="12">
        <f t="shared" si="118"/>
        <v>4</v>
      </c>
      <c r="F432" s="13">
        <f t="shared" si="119"/>
        <v>2016</v>
      </c>
      <c r="G432" s="11">
        <f t="shared" si="120"/>
        <v>42117</v>
      </c>
      <c r="H432" s="12" t="str">
        <f t="shared" si="121"/>
        <v>gio</v>
      </c>
      <c r="I432" s="14">
        <v>0</v>
      </c>
      <c r="J432" s="14">
        <v>100</v>
      </c>
      <c r="K432" s="55">
        <f t="shared" si="126"/>
        <v>0</v>
      </c>
      <c r="L432" s="15">
        <f t="shared" si="127"/>
        <v>0</v>
      </c>
      <c r="M432" s="71"/>
      <c r="N432" s="24"/>
      <c r="O432" s="54" t="e">
        <f t="shared" si="122"/>
        <v>#DIV/0!</v>
      </c>
      <c r="P432" s="24"/>
      <c r="Q432" s="53" t="e">
        <f t="shared" si="123"/>
        <v>#DIV/0!</v>
      </c>
      <c r="R432" s="75">
        <v>80</v>
      </c>
      <c r="S432" s="64">
        <v>0</v>
      </c>
      <c r="T432" s="58"/>
      <c r="V432" s="3">
        <f t="shared" si="124"/>
        <v>13</v>
      </c>
      <c r="W432" s="3">
        <v>3</v>
      </c>
      <c r="X432" s="16">
        <v>1</v>
      </c>
      <c r="Y432" s="18" t="e">
        <f t="shared" si="128"/>
        <v>#DIV/0!</v>
      </c>
      <c r="Z432" s="18" t="e">
        <f t="shared" si="129"/>
        <v>#DIV/0!</v>
      </c>
      <c r="AA432" s="18" t="e">
        <f t="shared" si="130"/>
        <v>#DIV/0!</v>
      </c>
      <c r="AB432" s="18" t="e">
        <f t="shared" si="131"/>
        <v>#DIV/0!</v>
      </c>
      <c r="AC432" s="18" t="e">
        <f t="shared" si="132"/>
        <v>#DIV/0!</v>
      </c>
      <c r="AD432" s="20"/>
    </row>
    <row r="433" spans="1:30">
      <c r="A433" s="11">
        <f t="shared" si="125"/>
        <v>42483</v>
      </c>
      <c r="B433" s="12" t="str">
        <f t="shared" si="115"/>
        <v>sab</v>
      </c>
      <c r="C433" s="12" t="e">
        <f t="shared" ca="1" si="116"/>
        <v>#NAME?</v>
      </c>
      <c r="D433" s="12">
        <f t="shared" si="117"/>
        <v>23</v>
      </c>
      <c r="E433" s="12">
        <f t="shared" si="118"/>
        <v>4</v>
      </c>
      <c r="F433" s="13">
        <f t="shared" si="119"/>
        <v>2016</v>
      </c>
      <c r="G433" s="11">
        <f t="shared" si="120"/>
        <v>42118</v>
      </c>
      <c r="H433" s="12" t="str">
        <f t="shared" si="121"/>
        <v>ven</v>
      </c>
      <c r="I433" s="14">
        <v>0</v>
      </c>
      <c r="J433" s="14">
        <v>100</v>
      </c>
      <c r="K433" s="55">
        <f t="shared" si="126"/>
        <v>0</v>
      </c>
      <c r="L433" s="15">
        <f t="shared" si="127"/>
        <v>0</v>
      </c>
      <c r="M433" s="71"/>
      <c r="N433" s="24"/>
      <c r="O433" s="54" t="e">
        <f t="shared" si="122"/>
        <v>#DIV/0!</v>
      </c>
      <c r="P433" s="24"/>
      <c r="Q433" s="53" t="e">
        <f t="shared" si="123"/>
        <v>#DIV/0!</v>
      </c>
      <c r="R433" s="75">
        <v>80</v>
      </c>
      <c r="S433" s="64">
        <v>0</v>
      </c>
      <c r="T433" s="58"/>
      <c r="V433" s="3">
        <f t="shared" si="124"/>
        <v>13</v>
      </c>
      <c r="W433" s="3">
        <v>3</v>
      </c>
      <c r="X433" s="16">
        <v>1</v>
      </c>
      <c r="Y433" s="18" t="e">
        <f t="shared" si="128"/>
        <v>#DIV/0!</v>
      </c>
      <c r="Z433" s="18" t="e">
        <f t="shared" si="129"/>
        <v>#DIV/0!</v>
      </c>
      <c r="AA433" s="18" t="e">
        <f t="shared" si="130"/>
        <v>#DIV/0!</v>
      </c>
      <c r="AB433" s="18" t="e">
        <f t="shared" si="131"/>
        <v>#DIV/0!</v>
      </c>
      <c r="AC433" s="18" t="e">
        <f t="shared" si="132"/>
        <v>#DIV/0!</v>
      </c>
      <c r="AD433" s="20"/>
    </row>
    <row r="434" spans="1:30">
      <c r="A434" s="11">
        <f t="shared" si="125"/>
        <v>42484</v>
      </c>
      <c r="B434" s="12" t="str">
        <f t="shared" si="115"/>
        <v>dom</v>
      </c>
      <c r="C434" s="12" t="e">
        <f t="shared" ca="1" si="116"/>
        <v>#NAME?</v>
      </c>
      <c r="D434" s="12">
        <f t="shared" si="117"/>
        <v>24</v>
      </c>
      <c r="E434" s="12">
        <f t="shared" si="118"/>
        <v>4</v>
      </c>
      <c r="F434" s="13">
        <f t="shared" si="119"/>
        <v>2016</v>
      </c>
      <c r="G434" s="11">
        <f t="shared" si="120"/>
        <v>42119</v>
      </c>
      <c r="H434" s="12" t="str">
        <f t="shared" si="121"/>
        <v>sab</v>
      </c>
      <c r="I434" s="14">
        <v>0</v>
      </c>
      <c r="J434" s="14">
        <v>100</v>
      </c>
      <c r="K434" s="55">
        <f t="shared" si="126"/>
        <v>0</v>
      </c>
      <c r="L434" s="15">
        <f t="shared" si="127"/>
        <v>0</v>
      </c>
      <c r="M434" s="71"/>
      <c r="N434" s="24"/>
      <c r="O434" s="54" t="e">
        <f t="shared" si="122"/>
        <v>#DIV/0!</v>
      </c>
      <c r="P434" s="24"/>
      <c r="Q434" s="53" t="e">
        <f t="shared" si="123"/>
        <v>#DIV/0!</v>
      </c>
      <c r="R434" s="75">
        <v>80</v>
      </c>
      <c r="S434" s="64">
        <v>0</v>
      </c>
      <c r="T434" s="58"/>
      <c r="V434" s="3">
        <f t="shared" si="124"/>
        <v>13</v>
      </c>
      <c r="W434" s="3">
        <v>3</v>
      </c>
      <c r="X434" s="16">
        <v>1</v>
      </c>
      <c r="Y434" s="18" t="e">
        <f t="shared" si="128"/>
        <v>#DIV/0!</v>
      </c>
      <c r="Z434" s="18" t="e">
        <f t="shared" si="129"/>
        <v>#DIV/0!</v>
      </c>
      <c r="AA434" s="18" t="e">
        <f t="shared" si="130"/>
        <v>#DIV/0!</v>
      </c>
      <c r="AB434" s="18" t="e">
        <f t="shared" si="131"/>
        <v>#DIV/0!</v>
      </c>
      <c r="AC434" s="18" t="e">
        <f t="shared" si="132"/>
        <v>#DIV/0!</v>
      </c>
      <c r="AD434" s="20"/>
    </row>
    <row r="435" spans="1:30">
      <c r="A435" s="11">
        <f t="shared" si="125"/>
        <v>42485</v>
      </c>
      <c r="B435" s="12" t="str">
        <f t="shared" si="115"/>
        <v>lun</v>
      </c>
      <c r="C435" s="12" t="e">
        <f t="shared" ca="1" si="116"/>
        <v>#NAME?</v>
      </c>
      <c r="D435" s="12">
        <f t="shared" si="117"/>
        <v>25</v>
      </c>
      <c r="E435" s="12">
        <f t="shared" si="118"/>
        <v>4</v>
      </c>
      <c r="F435" s="13">
        <f t="shared" si="119"/>
        <v>2016</v>
      </c>
      <c r="G435" s="11">
        <f t="shared" si="120"/>
        <v>42120</v>
      </c>
      <c r="H435" s="12" t="str">
        <f t="shared" si="121"/>
        <v>dom</v>
      </c>
      <c r="I435" s="14">
        <v>0</v>
      </c>
      <c r="J435" s="14">
        <v>100</v>
      </c>
      <c r="K435" s="55">
        <f t="shared" si="126"/>
        <v>0</v>
      </c>
      <c r="L435" s="15">
        <f t="shared" si="127"/>
        <v>0</v>
      </c>
      <c r="M435" s="71"/>
      <c r="N435" s="24"/>
      <c r="O435" s="54" t="e">
        <f t="shared" si="122"/>
        <v>#DIV/0!</v>
      </c>
      <c r="P435" s="24"/>
      <c r="Q435" s="53" t="e">
        <f t="shared" si="123"/>
        <v>#DIV/0!</v>
      </c>
      <c r="R435" s="75">
        <v>80</v>
      </c>
      <c r="S435" s="64">
        <v>0</v>
      </c>
      <c r="T435" s="58"/>
      <c r="V435" s="3">
        <f t="shared" si="124"/>
        <v>13</v>
      </c>
      <c r="W435" s="3">
        <v>3</v>
      </c>
      <c r="X435" s="16">
        <v>1</v>
      </c>
      <c r="Y435" s="18" t="e">
        <f t="shared" si="128"/>
        <v>#DIV/0!</v>
      </c>
      <c r="Z435" s="18" t="e">
        <f t="shared" si="129"/>
        <v>#DIV/0!</v>
      </c>
      <c r="AA435" s="18" t="e">
        <f t="shared" si="130"/>
        <v>#DIV/0!</v>
      </c>
      <c r="AB435" s="18" t="e">
        <f t="shared" si="131"/>
        <v>#DIV/0!</v>
      </c>
      <c r="AC435" s="18" t="e">
        <f t="shared" si="132"/>
        <v>#DIV/0!</v>
      </c>
      <c r="AD435" s="20"/>
    </row>
    <row r="436" spans="1:30">
      <c r="A436" s="11">
        <f t="shared" si="125"/>
        <v>42486</v>
      </c>
      <c r="B436" s="12" t="str">
        <f t="shared" si="115"/>
        <v>mar</v>
      </c>
      <c r="C436" s="12" t="e">
        <f t="shared" ca="1" si="116"/>
        <v>#NAME?</v>
      </c>
      <c r="D436" s="12">
        <f t="shared" si="117"/>
        <v>26</v>
      </c>
      <c r="E436" s="12">
        <f t="shared" si="118"/>
        <v>4</v>
      </c>
      <c r="F436" s="13">
        <f t="shared" si="119"/>
        <v>2016</v>
      </c>
      <c r="G436" s="11">
        <f t="shared" si="120"/>
        <v>42121</v>
      </c>
      <c r="H436" s="12" t="str">
        <f t="shared" si="121"/>
        <v>lun</v>
      </c>
      <c r="I436" s="14">
        <v>0</v>
      </c>
      <c r="J436" s="14">
        <v>100</v>
      </c>
      <c r="K436" s="55">
        <f t="shared" si="126"/>
        <v>0</v>
      </c>
      <c r="L436" s="15">
        <f t="shared" si="127"/>
        <v>0</v>
      </c>
      <c r="M436" s="71"/>
      <c r="N436" s="24"/>
      <c r="O436" s="54" t="e">
        <f t="shared" si="122"/>
        <v>#DIV/0!</v>
      </c>
      <c r="P436" s="24"/>
      <c r="Q436" s="53" t="e">
        <f t="shared" si="123"/>
        <v>#DIV/0!</v>
      </c>
      <c r="R436" s="75">
        <v>80</v>
      </c>
      <c r="S436" s="64">
        <v>0</v>
      </c>
      <c r="T436" s="58"/>
      <c r="V436" s="3">
        <f t="shared" si="124"/>
        <v>13</v>
      </c>
      <c r="W436" s="3">
        <v>3</v>
      </c>
      <c r="X436" s="16">
        <v>1</v>
      </c>
      <c r="Y436" s="18" t="e">
        <f t="shared" si="128"/>
        <v>#DIV/0!</v>
      </c>
      <c r="Z436" s="18" t="e">
        <f t="shared" si="129"/>
        <v>#DIV/0!</v>
      </c>
      <c r="AA436" s="18" t="e">
        <f t="shared" si="130"/>
        <v>#DIV/0!</v>
      </c>
      <c r="AB436" s="18" t="e">
        <f t="shared" si="131"/>
        <v>#DIV/0!</v>
      </c>
      <c r="AC436" s="18" t="e">
        <f t="shared" si="132"/>
        <v>#DIV/0!</v>
      </c>
      <c r="AD436" s="20"/>
    </row>
    <row r="437" spans="1:30">
      <c r="A437" s="11">
        <f t="shared" si="125"/>
        <v>42487</v>
      </c>
      <c r="B437" s="12" t="str">
        <f t="shared" si="115"/>
        <v>mer</v>
      </c>
      <c r="C437" s="12" t="e">
        <f t="shared" ca="1" si="116"/>
        <v>#NAME?</v>
      </c>
      <c r="D437" s="12">
        <f t="shared" si="117"/>
        <v>27</v>
      </c>
      <c r="E437" s="12">
        <f t="shared" si="118"/>
        <v>4</v>
      </c>
      <c r="F437" s="13">
        <f t="shared" si="119"/>
        <v>2016</v>
      </c>
      <c r="G437" s="11">
        <f t="shared" si="120"/>
        <v>42122</v>
      </c>
      <c r="H437" s="12" t="str">
        <f t="shared" si="121"/>
        <v>mar</v>
      </c>
      <c r="I437" s="14">
        <v>0</v>
      </c>
      <c r="J437" s="14">
        <v>100</v>
      </c>
      <c r="K437" s="55">
        <f t="shared" si="126"/>
        <v>0</v>
      </c>
      <c r="L437" s="15">
        <f t="shared" si="127"/>
        <v>0</v>
      </c>
      <c r="M437" s="71"/>
      <c r="N437" s="24"/>
      <c r="O437" s="54" t="e">
        <f t="shared" si="122"/>
        <v>#DIV/0!</v>
      </c>
      <c r="P437" s="24"/>
      <c r="Q437" s="53" t="e">
        <f t="shared" si="123"/>
        <v>#DIV/0!</v>
      </c>
      <c r="R437" s="75">
        <v>80</v>
      </c>
      <c r="S437" s="64">
        <v>0</v>
      </c>
      <c r="T437" s="58"/>
      <c r="V437" s="3">
        <f t="shared" si="124"/>
        <v>13</v>
      </c>
      <c r="W437" s="3">
        <v>3</v>
      </c>
      <c r="X437" s="16">
        <v>1</v>
      </c>
      <c r="Y437" s="18" t="e">
        <f t="shared" si="128"/>
        <v>#DIV/0!</v>
      </c>
      <c r="Z437" s="18" t="e">
        <f t="shared" si="129"/>
        <v>#DIV/0!</v>
      </c>
      <c r="AA437" s="18" t="e">
        <f t="shared" si="130"/>
        <v>#DIV/0!</v>
      </c>
      <c r="AB437" s="18" t="e">
        <f t="shared" si="131"/>
        <v>#DIV/0!</v>
      </c>
      <c r="AC437" s="18" t="e">
        <f t="shared" si="132"/>
        <v>#DIV/0!</v>
      </c>
      <c r="AD437" s="20"/>
    </row>
    <row r="438" spans="1:30">
      <c r="A438" s="11">
        <f t="shared" si="125"/>
        <v>42488</v>
      </c>
      <c r="B438" s="12" t="str">
        <f t="shared" si="115"/>
        <v>gio</v>
      </c>
      <c r="C438" s="12" t="e">
        <f t="shared" ca="1" si="116"/>
        <v>#NAME?</v>
      </c>
      <c r="D438" s="12">
        <f t="shared" si="117"/>
        <v>28</v>
      </c>
      <c r="E438" s="12">
        <f t="shared" si="118"/>
        <v>4</v>
      </c>
      <c r="F438" s="13">
        <f t="shared" si="119"/>
        <v>2016</v>
      </c>
      <c r="G438" s="11">
        <f t="shared" si="120"/>
        <v>42123</v>
      </c>
      <c r="H438" s="12" t="str">
        <f t="shared" si="121"/>
        <v>mer</v>
      </c>
      <c r="I438" s="14">
        <v>0</v>
      </c>
      <c r="J438" s="14">
        <v>100</v>
      </c>
      <c r="K438" s="55">
        <f t="shared" si="126"/>
        <v>0</v>
      </c>
      <c r="L438" s="15">
        <f t="shared" si="127"/>
        <v>0</v>
      </c>
      <c r="M438" s="71"/>
      <c r="N438" s="24"/>
      <c r="O438" s="54" t="e">
        <f t="shared" si="122"/>
        <v>#DIV/0!</v>
      </c>
      <c r="P438" s="24"/>
      <c r="Q438" s="53" t="e">
        <f t="shared" si="123"/>
        <v>#DIV/0!</v>
      </c>
      <c r="R438" s="75">
        <v>80</v>
      </c>
      <c r="S438" s="64">
        <v>0</v>
      </c>
      <c r="T438" s="58"/>
      <c r="V438" s="3">
        <f t="shared" si="124"/>
        <v>13</v>
      </c>
      <c r="W438" s="3">
        <v>3</v>
      </c>
      <c r="X438" s="16">
        <v>1</v>
      </c>
      <c r="Y438" s="18" t="e">
        <f t="shared" si="128"/>
        <v>#DIV/0!</v>
      </c>
      <c r="Z438" s="18" t="e">
        <f t="shared" si="129"/>
        <v>#DIV/0!</v>
      </c>
      <c r="AA438" s="18" t="e">
        <f t="shared" si="130"/>
        <v>#DIV/0!</v>
      </c>
      <c r="AB438" s="18" t="e">
        <f t="shared" si="131"/>
        <v>#DIV/0!</v>
      </c>
      <c r="AC438" s="18" t="e">
        <f t="shared" si="132"/>
        <v>#DIV/0!</v>
      </c>
      <c r="AD438" s="20"/>
    </row>
    <row r="439" spans="1:30">
      <c r="A439" s="11">
        <f t="shared" si="125"/>
        <v>42489</v>
      </c>
      <c r="B439" s="12" t="str">
        <f t="shared" si="115"/>
        <v>ven</v>
      </c>
      <c r="C439" s="12" t="e">
        <f t="shared" ca="1" si="116"/>
        <v>#NAME?</v>
      </c>
      <c r="D439" s="12">
        <f t="shared" si="117"/>
        <v>29</v>
      </c>
      <c r="E439" s="12">
        <f t="shared" si="118"/>
        <v>4</v>
      </c>
      <c r="F439" s="13">
        <f t="shared" si="119"/>
        <v>2016</v>
      </c>
      <c r="G439" s="11">
        <f t="shared" si="120"/>
        <v>42124</v>
      </c>
      <c r="H439" s="12" t="str">
        <f t="shared" si="121"/>
        <v>gio</v>
      </c>
      <c r="I439" s="14">
        <v>0</v>
      </c>
      <c r="J439" s="14">
        <v>100</v>
      </c>
      <c r="K439" s="55">
        <f t="shared" si="126"/>
        <v>0</v>
      </c>
      <c r="L439" s="15">
        <f t="shared" si="127"/>
        <v>0</v>
      </c>
      <c r="M439" s="71"/>
      <c r="N439" s="24"/>
      <c r="O439" s="54" t="e">
        <f t="shared" si="122"/>
        <v>#DIV/0!</v>
      </c>
      <c r="P439" s="24"/>
      <c r="Q439" s="53" t="e">
        <f t="shared" si="123"/>
        <v>#DIV/0!</v>
      </c>
      <c r="R439" s="75">
        <v>80</v>
      </c>
      <c r="S439" s="64">
        <v>0</v>
      </c>
      <c r="T439" s="58"/>
      <c r="V439" s="3">
        <f t="shared" si="124"/>
        <v>13</v>
      </c>
      <c r="W439" s="3">
        <v>3</v>
      </c>
      <c r="X439" s="16">
        <v>1</v>
      </c>
      <c r="Y439" s="18" t="e">
        <f t="shared" si="128"/>
        <v>#DIV/0!</v>
      </c>
      <c r="Z439" s="18" t="e">
        <f t="shared" si="129"/>
        <v>#DIV/0!</v>
      </c>
      <c r="AA439" s="18" t="e">
        <f t="shared" si="130"/>
        <v>#DIV/0!</v>
      </c>
      <c r="AB439" s="18" t="e">
        <f t="shared" si="131"/>
        <v>#DIV/0!</v>
      </c>
      <c r="AC439" s="18" t="e">
        <f t="shared" si="132"/>
        <v>#DIV/0!</v>
      </c>
      <c r="AD439" s="20"/>
    </row>
    <row r="440" spans="1:30">
      <c r="A440" s="11">
        <f t="shared" si="125"/>
        <v>42490</v>
      </c>
      <c r="B440" s="12" t="str">
        <f t="shared" si="115"/>
        <v>sab</v>
      </c>
      <c r="C440" s="12" t="e">
        <f t="shared" ca="1" si="116"/>
        <v>#NAME?</v>
      </c>
      <c r="D440" s="12">
        <f t="shared" si="117"/>
        <v>30</v>
      </c>
      <c r="E440" s="12">
        <f t="shared" si="118"/>
        <v>4</v>
      </c>
      <c r="F440" s="13">
        <f t="shared" si="119"/>
        <v>2016</v>
      </c>
      <c r="G440" s="11">
        <f t="shared" si="120"/>
        <v>42125</v>
      </c>
      <c r="H440" s="12" t="str">
        <f t="shared" si="121"/>
        <v>ven</v>
      </c>
      <c r="I440" s="14">
        <v>0</v>
      </c>
      <c r="J440" s="14">
        <v>100</v>
      </c>
      <c r="K440" s="55">
        <f t="shared" si="126"/>
        <v>0</v>
      </c>
      <c r="L440" s="15">
        <f t="shared" si="127"/>
        <v>0</v>
      </c>
      <c r="M440" s="71"/>
      <c r="N440" s="24"/>
      <c r="O440" s="54" t="e">
        <f t="shared" si="122"/>
        <v>#DIV/0!</v>
      </c>
      <c r="P440" s="24"/>
      <c r="Q440" s="53" t="e">
        <f t="shared" si="123"/>
        <v>#DIV/0!</v>
      </c>
      <c r="R440" s="75">
        <v>80</v>
      </c>
      <c r="S440" s="64">
        <v>0</v>
      </c>
      <c r="T440" s="58"/>
      <c r="V440" s="3">
        <f t="shared" si="124"/>
        <v>13</v>
      </c>
      <c r="W440" s="3">
        <v>3</v>
      </c>
      <c r="X440" s="16">
        <v>1</v>
      </c>
      <c r="Y440" s="18" t="e">
        <f t="shared" si="128"/>
        <v>#DIV/0!</v>
      </c>
      <c r="Z440" s="18" t="e">
        <f t="shared" si="129"/>
        <v>#DIV/0!</v>
      </c>
      <c r="AA440" s="18" t="e">
        <f t="shared" si="130"/>
        <v>#DIV/0!</v>
      </c>
      <c r="AB440" s="18" t="e">
        <f t="shared" si="131"/>
        <v>#DIV/0!</v>
      </c>
      <c r="AC440" s="18" t="e">
        <f t="shared" si="132"/>
        <v>#DIV/0!</v>
      </c>
      <c r="AD440" s="20"/>
    </row>
    <row r="441" spans="1:30">
      <c r="A441" s="11">
        <f t="shared" si="125"/>
        <v>42491</v>
      </c>
      <c r="B441" s="12" t="str">
        <f t="shared" si="115"/>
        <v>dom</v>
      </c>
      <c r="C441" s="12" t="e">
        <f t="shared" ca="1" si="116"/>
        <v>#NAME?</v>
      </c>
      <c r="D441" s="12">
        <f t="shared" si="117"/>
        <v>1</v>
      </c>
      <c r="E441" s="12">
        <f t="shared" si="118"/>
        <v>5</v>
      </c>
      <c r="F441" s="13">
        <f t="shared" si="119"/>
        <v>2016</v>
      </c>
      <c r="G441" s="11">
        <f t="shared" si="120"/>
        <v>42126</v>
      </c>
      <c r="H441" s="12" t="str">
        <f t="shared" si="121"/>
        <v>sab</v>
      </c>
      <c r="I441" s="14">
        <v>0</v>
      </c>
      <c r="J441" s="14">
        <v>100</v>
      </c>
      <c r="K441" s="55">
        <f t="shared" si="126"/>
        <v>0</v>
      </c>
      <c r="L441" s="15">
        <f t="shared" si="127"/>
        <v>0</v>
      </c>
      <c r="M441" s="71"/>
      <c r="N441" s="24"/>
      <c r="O441" s="54" t="e">
        <f t="shared" si="122"/>
        <v>#DIV/0!</v>
      </c>
      <c r="P441" s="24"/>
      <c r="Q441" s="53" t="e">
        <f t="shared" si="123"/>
        <v>#DIV/0!</v>
      </c>
      <c r="R441" s="75">
        <v>80</v>
      </c>
      <c r="S441" s="64">
        <v>0</v>
      </c>
      <c r="T441" s="58"/>
      <c r="V441" s="3">
        <f t="shared" si="124"/>
        <v>13</v>
      </c>
      <c r="W441" s="3">
        <v>3</v>
      </c>
      <c r="X441" s="16">
        <v>1</v>
      </c>
      <c r="Y441" s="18" t="e">
        <f t="shared" si="128"/>
        <v>#DIV/0!</v>
      </c>
      <c r="Z441" s="18" t="e">
        <f t="shared" si="129"/>
        <v>#DIV/0!</v>
      </c>
      <c r="AA441" s="18" t="e">
        <f t="shared" si="130"/>
        <v>#DIV/0!</v>
      </c>
      <c r="AB441" s="18" t="e">
        <f t="shared" si="131"/>
        <v>#DIV/0!</v>
      </c>
      <c r="AC441" s="18" t="e">
        <f t="shared" si="132"/>
        <v>#DIV/0!</v>
      </c>
      <c r="AD441" s="20"/>
    </row>
    <row r="442" spans="1:30">
      <c r="A442" s="11">
        <f t="shared" si="125"/>
        <v>42492</v>
      </c>
      <c r="B442" s="12" t="str">
        <f t="shared" si="115"/>
        <v>lun</v>
      </c>
      <c r="C442" s="12" t="e">
        <f t="shared" ca="1" si="116"/>
        <v>#NAME?</v>
      </c>
      <c r="D442" s="12">
        <f t="shared" si="117"/>
        <v>2</v>
      </c>
      <c r="E442" s="12">
        <f t="shared" si="118"/>
        <v>5</v>
      </c>
      <c r="F442" s="13">
        <f t="shared" si="119"/>
        <v>2016</v>
      </c>
      <c r="G442" s="11">
        <f t="shared" si="120"/>
        <v>42127</v>
      </c>
      <c r="H442" s="12" t="str">
        <f t="shared" si="121"/>
        <v>dom</v>
      </c>
      <c r="I442" s="14">
        <v>0</v>
      </c>
      <c r="J442" s="14">
        <v>100</v>
      </c>
      <c r="K442" s="55">
        <f t="shared" si="126"/>
        <v>0</v>
      </c>
      <c r="L442" s="15">
        <f t="shared" si="127"/>
        <v>0</v>
      </c>
      <c r="M442" s="71"/>
      <c r="N442" s="24"/>
      <c r="O442" s="54" t="e">
        <f t="shared" si="122"/>
        <v>#DIV/0!</v>
      </c>
      <c r="P442" s="24"/>
      <c r="Q442" s="53" t="e">
        <f t="shared" si="123"/>
        <v>#DIV/0!</v>
      </c>
      <c r="R442" s="75">
        <v>80</v>
      </c>
      <c r="S442" s="64">
        <v>0</v>
      </c>
      <c r="T442" s="58"/>
      <c r="V442" s="3">
        <f t="shared" si="124"/>
        <v>13</v>
      </c>
      <c r="W442" s="3">
        <v>3</v>
      </c>
      <c r="X442" s="16">
        <v>1</v>
      </c>
      <c r="Y442" s="18" t="e">
        <f t="shared" si="128"/>
        <v>#DIV/0!</v>
      </c>
      <c r="Z442" s="18" t="e">
        <f t="shared" si="129"/>
        <v>#DIV/0!</v>
      </c>
      <c r="AA442" s="18" t="e">
        <f t="shared" si="130"/>
        <v>#DIV/0!</v>
      </c>
      <c r="AB442" s="18" t="e">
        <f t="shared" si="131"/>
        <v>#DIV/0!</v>
      </c>
      <c r="AC442" s="18" t="e">
        <f t="shared" si="132"/>
        <v>#DIV/0!</v>
      </c>
      <c r="AD442" s="20"/>
    </row>
    <row r="443" spans="1:30">
      <c r="A443" s="11">
        <f t="shared" si="125"/>
        <v>42493</v>
      </c>
      <c r="B443" s="12" t="str">
        <f t="shared" si="115"/>
        <v>mar</v>
      </c>
      <c r="C443" s="12" t="e">
        <f t="shared" ca="1" si="116"/>
        <v>#NAME?</v>
      </c>
      <c r="D443" s="12">
        <f t="shared" si="117"/>
        <v>3</v>
      </c>
      <c r="E443" s="12">
        <f t="shared" si="118"/>
        <v>5</v>
      </c>
      <c r="F443" s="13">
        <f t="shared" si="119"/>
        <v>2016</v>
      </c>
      <c r="G443" s="11">
        <f t="shared" si="120"/>
        <v>42128</v>
      </c>
      <c r="H443" s="12" t="str">
        <f t="shared" si="121"/>
        <v>lun</v>
      </c>
      <c r="I443" s="14">
        <v>0</v>
      </c>
      <c r="J443" s="14">
        <v>100</v>
      </c>
      <c r="K443" s="55">
        <f t="shared" si="126"/>
        <v>0</v>
      </c>
      <c r="L443" s="15">
        <f t="shared" si="127"/>
        <v>0</v>
      </c>
      <c r="M443" s="71"/>
      <c r="N443" s="24"/>
      <c r="O443" s="54" t="e">
        <f t="shared" si="122"/>
        <v>#DIV/0!</v>
      </c>
      <c r="P443" s="24"/>
      <c r="Q443" s="53" t="e">
        <f t="shared" si="123"/>
        <v>#DIV/0!</v>
      </c>
      <c r="R443" s="75">
        <v>80</v>
      </c>
      <c r="S443" s="64">
        <v>0</v>
      </c>
      <c r="T443" s="58"/>
      <c r="V443" s="3">
        <f t="shared" si="124"/>
        <v>13</v>
      </c>
      <c r="W443" s="3">
        <v>3</v>
      </c>
      <c r="X443" s="16">
        <v>1</v>
      </c>
      <c r="Y443" s="18" t="e">
        <f t="shared" si="128"/>
        <v>#DIV/0!</v>
      </c>
      <c r="Z443" s="18" t="e">
        <f t="shared" si="129"/>
        <v>#DIV/0!</v>
      </c>
      <c r="AA443" s="18" t="e">
        <f t="shared" si="130"/>
        <v>#DIV/0!</v>
      </c>
      <c r="AB443" s="18" t="e">
        <f t="shared" si="131"/>
        <v>#DIV/0!</v>
      </c>
      <c r="AC443" s="18" t="e">
        <f t="shared" si="132"/>
        <v>#DIV/0!</v>
      </c>
      <c r="AD443" s="20"/>
    </row>
    <row r="444" spans="1:30">
      <c r="A444" s="11">
        <f t="shared" si="125"/>
        <v>42494</v>
      </c>
      <c r="B444" s="12" t="str">
        <f t="shared" si="115"/>
        <v>mer</v>
      </c>
      <c r="C444" s="12" t="e">
        <f t="shared" ca="1" si="116"/>
        <v>#NAME?</v>
      </c>
      <c r="D444" s="12">
        <f t="shared" si="117"/>
        <v>4</v>
      </c>
      <c r="E444" s="12">
        <f t="shared" si="118"/>
        <v>5</v>
      </c>
      <c r="F444" s="13">
        <f t="shared" si="119"/>
        <v>2016</v>
      </c>
      <c r="G444" s="11">
        <f t="shared" si="120"/>
        <v>42129</v>
      </c>
      <c r="H444" s="12" t="str">
        <f t="shared" si="121"/>
        <v>mar</v>
      </c>
      <c r="I444" s="14">
        <v>0</v>
      </c>
      <c r="J444" s="14">
        <v>100</v>
      </c>
      <c r="K444" s="55">
        <f t="shared" si="126"/>
        <v>0</v>
      </c>
      <c r="L444" s="15">
        <f t="shared" si="127"/>
        <v>0</v>
      </c>
      <c r="M444" s="71"/>
      <c r="N444" s="24"/>
      <c r="O444" s="54" t="e">
        <f t="shared" si="122"/>
        <v>#DIV/0!</v>
      </c>
      <c r="P444" s="24"/>
      <c r="Q444" s="53" t="e">
        <f t="shared" si="123"/>
        <v>#DIV/0!</v>
      </c>
      <c r="R444" s="75">
        <v>80</v>
      </c>
      <c r="S444" s="64">
        <v>0</v>
      </c>
      <c r="T444" s="58"/>
      <c r="V444" s="3">
        <f t="shared" si="124"/>
        <v>13</v>
      </c>
      <c r="W444" s="3">
        <v>3</v>
      </c>
      <c r="X444" s="16">
        <v>1</v>
      </c>
      <c r="Y444" s="18" t="e">
        <f t="shared" si="128"/>
        <v>#DIV/0!</v>
      </c>
      <c r="Z444" s="18" t="e">
        <f t="shared" si="129"/>
        <v>#DIV/0!</v>
      </c>
      <c r="AA444" s="18" t="e">
        <f t="shared" si="130"/>
        <v>#DIV/0!</v>
      </c>
      <c r="AB444" s="18" t="e">
        <f t="shared" si="131"/>
        <v>#DIV/0!</v>
      </c>
      <c r="AC444" s="18" t="e">
        <f t="shared" si="132"/>
        <v>#DIV/0!</v>
      </c>
      <c r="AD444" s="20"/>
    </row>
    <row r="445" spans="1:30">
      <c r="A445" s="11">
        <f t="shared" si="125"/>
        <v>42495</v>
      </c>
      <c r="B445" s="12" t="str">
        <f t="shared" si="115"/>
        <v>gio</v>
      </c>
      <c r="C445" s="12" t="e">
        <f t="shared" ca="1" si="116"/>
        <v>#NAME?</v>
      </c>
      <c r="D445" s="12">
        <f t="shared" si="117"/>
        <v>5</v>
      </c>
      <c r="E445" s="12">
        <f t="shared" si="118"/>
        <v>5</v>
      </c>
      <c r="F445" s="13">
        <f t="shared" si="119"/>
        <v>2016</v>
      </c>
      <c r="G445" s="11">
        <f t="shared" si="120"/>
        <v>42130</v>
      </c>
      <c r="H445" s="12" t="str">
        <f t="shared" si="121"/>
        <v>mer</v>
      </c>
      <c r="I445" s="14">
        <v>0</v>
      </c>
      <c r="J445" s="14">
        <v>100</v>
      </c>
      <c r="K445" s="55">
        <f t="shared" si="126"/>
        <v>0</v>
      </c>
      <c r="L445" s="15">
        <f t="shared" si="127"/>
        <v>0</v>
      </c>
      <c r="M445" s="71"/>
      <c r="N445" s="24"/>
      <c r="O445" s="54" t="e">
        <f t="shared" si="122"/>
        <v>#DIV/0!</v>
      </c>
      <c r="P445" s="24"/>
      <c r="Q445" s="53" t="e">
        <f t="shared" si="123"/>
        <v>#DIV/0!</v>
      </c>
      <c r="R445" s="75">
        <v>80</v>
      </c>
      <c r="S445" s="64">
        <v>0</v>
      </c>
      <c r="T445" s="58"/>
      <c r="V445" s="3">
        <f t="shared" si="124"/>
        <v>13</v>
      </c>
      <c r="W445" s="3">
        <v>3</v>
      </c>
      <c r="X445" s="16">
        <v>1</v>
      </c>
      <c r="Y445" s="18" t="e">
        <f t="shared" si="128"/>
        <v>#DIV/0!</v>
      </c>
      <c r="Z445" s="18" t="e">
        <f t="shared" si="129"/>
        <v>#DIV/0!</v>
      </c>
      <c r="AA445" s="18" t="e">
        <f t="shared" si="130"/>
        <v>#DIV/0!</v>
      </c>
      <c r="AB445" s="18" t="e">
        <f t="shared" si="131"/>
        <v>#DIV/0!</v>
      </c>
      <c r="AC445" s="18" t="e">
        <f t="shared" si="132"/>
        <v>#DIV/0!</v>
      </c>
      <c r="AD445" s="20"/>
    </row>
    <row r="446" spans="1:30">
      <c r="A446" s="11">
        <f t="shared" si="125"/>
        <v>42496</v>
      </c>
      <c r="B446" s="12" t="str">
        <f t="shared" si="115"/>
        <v>ven</v>
      </c>
      <c r="C446" s="12" t="e">
        <f t="shared" ca="1" si="116"/>
        <v>#NAME?</v>
      </c>
      <c r="D446" s="12">
        <f t="shared" si="117"/>
        <v>6</v>
      </c>
      <c r="E446" s="12">
        <f t="shared" si="118"/>
        <v>5</v>
      </c>
      <c r="F446" s="13">
        <f t="shared" si="119"/>
        <v>2016</v>
      </c>
      <c r="G446" s="11">
        <f t="shared" si="120"/>
        <v>42131</v>
      </c>
      <c r="H446" s="12" t="str">
        <f t="shared" si="121"/>
        <v>gio</v>
      </c>
      <c r="I446" s="14">
        <v>0</v>
      </c>
      <c r="J446" s="14">
        <v>100</v>
      </c>
      <c r="K446" s="55">
        <f t="shared" si="126"/>
        <v>0</v>
      </c>
      <c r="L446" s="15">
        <f t="shared" si="127"/>
        <v>0</v>
      </c>
      <c r="M446" s="71"/>
      <c r="N446" s="24"/>
      <c r="O446" s="54" t="e">
        <f t="shared" si="122"/>
        <v>#DIV/0!</v>
      </c>
      <c r="P446" s="24"/>
      <c r="Q446" s="53" t="e">
        <f t="shared" si="123"/>
        <v>#DIV/0!</v>
      </c>
      <c r="R446" s="75">
        <v>80</v>
      </c>
      <c r="S446" s="64">
        <v>0</v>
      </c>
      <c r="T446" s="58"/>
      <c r="V446" s="3">
        <f t="shared" si="124"/>
        <v>13</v>
      </c>
      <c r="W446" s="3">
        <v>3</v>
      </c>
      <c r="X446" s="16">
        <v>1</v>
      </c>
      <c r="Y446" s="18" t="e">
        <f t="shared" si="128"/>
        <v>#DIV/0!</v>
      </c>
      <c r="Z446" s="18" t="e">
        <f t="shared" si="129"/>
        <v>#DIV/0!</v>
      </c>
      <c r="AA446" s="18" t="e">
        <f t="shared" si="130"/>
        <v>#DIV/0!</v>
      </c>
      <c r="AB446" s="18" t="e">
        <f t="shared" si="131"/>
        <v>#DIV/0!</v>
      </c>
      <c r="AC446" s="18" t="e">
        <f t="shared" si="132"/>
        <v>#DIV/0!</v>
      </c>
      <c r="AD446" s="20"/>
    </row>
    <row r="447" spans="1:30">
      <c r="A447" s="11">
        <f t="shared" si="125"/>
        <v>42497</v>
      </c>
      <c r="B447" s="12" t="str">
        <f t="shared" si="115"/>
        <v>sab</v>
      </c>
      <c r="C447" s="12" t="e">
        <f t="shared" ca="1" si="116"/>
        <v>#NAME?</v>
      </c>
      <c r="D447" s="12">
        <f t="shared" si="117"/>
        <v>7</v>
      </c>
      <c r="E447" s="12">
        <f t="shared" si="118"/>
        <v>5</v>
      </c>
      <c r="F447" s="13">
        <f t="shared" si="119"/>
        <v>2016</v>
      </c>
      <c r="G447" s="11">
        <f t="shared" si="120"/>
        <v>42132</v>
      </c>
      <c r="H447" s="12" t="str">
        <f t="shared" si="121"/>
        <v>ven</v>
      </c>
      <c r="I447" s="14">
        <v>0</v>
      </c>
      <c r="J447" s="14">
        <v>100</v>
      </c>
      <c r="K447" s="55">
        <f t="shared" si="126"/>
        <v>0</v>
      </c>
      <c r="L447" s="15">
        <f t="shared" si="127"/>
        <v>0</v>
      </c>
      <c r="M447" s="71"/>
      <c r="N447" s="24"/>
      <c r="O447" s="54" t="e">
        <f t="shared" si="122"/>
        <v>#DIV/0!</v>
      </c>
      <c r="P447" s="24"/>
      <c r="Q447" s="53" t="e">
        <f t="shared" si="123"/>
        <v>#DIV/0!</v>
      </c>
      <c r="R447" s="75">
        <v>80</v>
      </c>
      <c r="S447" s="64">
        <v>0</v>
      </c>
      <c r="T447" s="58"/>
      <c r="V447" s="3">
        <f t="shared" si="124"/>
        <v>13</v>
      </c>
      <c r="W447" s="3">
        <v>3</v>
      </c>
      <c r="X447" s="16">
        <v>1</v>
      </c>
      <c r="Y447" s="18" t="e">
        <f t="shared" si="128"/>
        <v>#DIV/0!</v>
      </c>
      <c r="Z447" s="18" t="e">
        <f t="shared" si="129"/>
        <v>#DIV/0!</v>
      </c>
      <c r="AA447" s="18" t="e">
        <f t="shared" si="130"/>
        <v>#DIV/0!</v>
      </c>
      <c r="AB447" s="18" t="e">
        <f t="shared" si="131"/>
        <v>#DIV/0!</v>
      </c>
      <c r="AC447" s="18" t="e">
        <f t="shared" si="132"/>
        <v>#DIV/0!</v>
      </c>
      <c r="AD447" s="20"/>
    </row>
    <row r="448" spans="1:30">
      <c r="A448" s="11">
        <f t="shared" si="125"/>
        <v>42498</v>
      </c>
      <c r="B448" s="12" t="str">
        <f t="shared" si="115"/>
        <v>dom</v>
      </c>
      <c r="C448" s="12" t="e">
        <f t="shared" ca="1" si="116"/>
        <v>#NAME?</v>
      </c>
      <c r="D448" s="12">
        <f t="shared" si="117"/>
        <v>8</v>
      </c>
      <c r="E448" s="12">
        <f t="shared" si="118"/>
        <v>5</v>
      </c>
      <c r="F448" s="13">
        <f t="shared" si="119"/>
        <v>2016</v>
      </c>
      <c r="G448" s="11">
        <f t="shared" si="120"/>
        <v>42133</v>
      </c>
      <c r="H448" s="12" t="str">
        <f t="shared" si="121"/>
        <v>sab</v>
      </c>
      <c r="I448" s="14">
        <v>0</v>
      </c>
      <c r="J448" s="14">
        <v>100</v>
      </c>
      <c r="K448" s="55">
        <f t="shared" si="126"/>
        <v>0</v>
      </c>
      <c r="L448" s="15">
        <f t="shared" si="127"/>
        <v>0</v>
      </c>
      <c r="M448" s="71"/>
      <c r="N448" s="24"/>
      <c r="O448" s="54" t="e">
        <f t="shared" si="122"/>
        <v>#DIV/0!</v>
      </c>
      <c r="P448" s="24"/>
      <c r="Q448" s="53" t="e">
        <f t="shared" si="123"/>
        <v>#DIV/0!</v>
      </c>
      <c r="R448" s="75">
        <v>80</v>
      </c>
      <c r="S448" s="64">
        <v>0</v>
      </c>
      <c r="T448" s="58"/>
      <c r="V448" s="3">
        <f t="shared" si="124"/>
        <v>13</v>
      </c>
      <c r="W448" s="3">
        <v>3</v>
      </c>
      <c r="X448" s="16">
        <v>1</v>
      </c>
      <c r="Y448" s="18" t="e">
        <f t="shared" si="128"/>
        <v>#DIV/0!</v>
      </c>
      <c r="Z448" s="18" t="e">
        <f t="shared" si="129"/>
        <v>#DIV/0!</v>
      </c>
      <c r="AA448" s="18" t="e">
        <f t="shared" si="130"/>
        <v>#DIV/0!</v>
      </c>
      <c r="AB448" s="18" t="e">
        <f t="shared" si="131"/>
        <v>#DIV/0!</v>
      </c>
      <c r="AC448" s="18" t="e">
        <f t="shared" si="132"/>
        <v>#DIV/0!</v>
      </c>
      <c r="AD448" s="20"/>
    </row>
    <row r="449" spans="1:30">
      <c r="A449" s="11">
        <f t="shared" si="125"/>
        <v>42499</v>
      </c>
      <c r="B449" s="12" t="str">
        <f t="shared" si="115"/>
        <v>lun</v>
      </c>
      <c r="C449" s="12" t="e">
        <f t="shared" ca="1" si="116"/>
        <v>#NAME?</v>
      </c>
      <c r="D449" s="12">
        <f t="shared" si="117"/>
        <v>9</v>
      </c>
      <c r="E449" s="12">
        <f t="shared" si="118"/>
        <v>5</v>
      </c>
      <c r="F449" s="13">
        <f t="shared" si="119"/>
        <v>2016</v>
      </c>
      <c r="G449" s="11">
        <f t="shared" si="120"/>
        <v>42134</v>
      </c>
      <c r="H449" s="12" t="str">
        <f t="shared" si="121"/>
        <v>dom</v>
      </c>
      <c r="I449" s="14">
        <v>0</v>
      </c>
      <c r="J449" s="14">
        <v>100</v>
      </c>
      <c r="K449" s="55">
        <f t="shared" si="126"/>
        <v>0</v>
      </c>
      <c r="L449" s="15">
        <f t="shared" si="127"/>
        <v>0</v>
      </c>
      <c r="M449" s="71"/>
      <c r="N449" s="24"/>
      <c r="O449" s="54" t="e">
        <f t="shared" si="122"/>
        <v>#DIV/0!</v>
      </c>
      <c r="P449" s="24"/>
      <c r="Q449" s="53" t="e">
        <f t="shared" si="123"/>
        <v>#DIV/0!</v>
      </c>
      <c r="R449" s="75">
        <v>80</v>
      </c>
      <c r="S449" s="64">
        <v>0</v>
      </c>
      <c r="T449" s="58"/>
      <c r="V449" s="3">
        <f t="shared" si="124"/>
        <v>13</v>
      </c>
      <c r="W449" s="3">
        <v>3</v>
      </c>
      <c r="X449" s="16">
        <v>1</v>
      </c>
      <c r="Y449" s="18" t="e">
        <f t="shared" si="128"/>
        <v>#DIV/0!</v>
      </c>
      <c r="Z449" s="18" t="e">
        <f t="shared" si="129"/>
        <v>#DIV/0!</v>
      </c>
      <c r="AA449" s="18" t="e">
        <f t="shared" si="130"/>
        <v>#DIV/0!</v>
      </c>
      <c r="AB449" s="18" t="e">
        <f t="shared" si="131"/>
        <v>#DIV/0!</v>
      </c>
      <c r="AC449" s="18" t="e">
        <f t="shared" si="132"/>
        <v>#DIV/0!</v>
      </c>
      <c r="AD449" s="20"/>
    </row>
    <row r="450" spans="1:30">
      <c r="A450" s="11">
        <f t="shared" si="125"/>
        <v>42500</v>
      </c>
      <c r="B450" s="12" t="str">
        <f t="shared" si="115"/>
        <v>mar</v>
      </c>
      <c r="C450" s="12" t="e">
        <f t="shared" ca="1" si="116"/>
        <v>#NAME?</v>
      </c>
      <c r="D450" s="12">
        <f t="shared" si="117"/>
        <v>10</v>
      </c>
      <c r="E450" s="12">
        <f t="shared" si="118"/>
        <v>5</v>
      </c>
      <c r="F450" s="13">
        <f t="shared" si="119"/>
        <v>2016</v>
      </c>
      <c r="G450" s="11">
        <f t="shared" si="120"/>
        <v>42135</v>
      </c>
      <c r="H450" s="12" t="str">
        <f t="shared" si="121"/>
        <v>lun</v>
      </c>
      <c r="I450" s="14">
        <v>0</v>
      </c>
      <c r="J450" s="14">
        <v>100</v>
      </c>
      <c r="K450" s="55">
        <f t="shared" si="126"/>
        <v>0</v>
      </c>
      <c r="L450" s="15">
        <f t="shared" si="127"/>
        <v>0</v>
      </c>
      <c r="M450" s="71"/>
      <c r="N450" s="24"/>
      <c r="O450" s="54" t="e">
        <f t="shared" si="122"/>
        <v>#DIV/0!</v>
      </c>
      <c r="P450" s="24"/>
      <c r="Q450" s="53" t="e">
        <f t="shared" si="123"/>
        <v>#DIV/0!</v>
      </c>
      <c r="R450" s="75">
        <v>80</v>
      </c>
      <c r="S450" s="64">
        <v>0</v>
      </c>
      <c r="T450" s="58"/>
      <c r="V450" s="3">
        <f t="shared" si="124"/>
        <v>13</v>
      </c>
      <c r="W450" s="3">
        <v>3</v>
      </c>
      <c r="X450" s="16">
        <v>1</v>
      </c>
      <c r="Y450" s="18" t="e">
        <f t="shared" si="128"/>
        <v>#DIV/0!</v>
      </c>
      <c r="Z450" s="18" t="e">
        <f t="shared" si="129"/>
        <v>#DIV/0!</v>
      </c>
      <c r="AA450" s="18" t="e">
        <f t="shared" si="130"/>
        <v>#DIV/0!</v>
      </c>
      <c r="AB450" s="18" t="e">
        <f t="shared" si="131"/>
        <v>#DIV/0!</v>
      </c>
      <c r="AC450" s="18" t="e">
        <f t="shared" si="132"/>
        <v>#DIV/0!</v>
      </c>
      <c r="AD450" s="20"/>
    </row>
    <row r="451" spans="1:30">
      <c r="A451" s="11">
        <f t="shared" si="125"/>
        <v>42501</v>
      </c>
      <c r="B451" s="12" t="str">
        <f>CHOOSE(WEEKDAY(A451,2),"lun","mar","mer","gio","ven","sab","dom")</f>
        <v>mer</v>
      </c>
      <c r="C451" s="12" t="e">
        <f ca="1">_xlfn.ISOWEEKNUM(A451)</f>
        <v>#NAME?</v>
      </c>
      <c r="D451" s="12">
        <f>DAY(A451)</f>
        <v>11</v>
      </c>
      <c r="E451" s="12">
        <f>MONTH(A451)</f>
        <v>5</v>
      </c>
      <c r="F451" s="13">
        <f>YEAR(A451)</f>
        <v>2016</v>
      </c>
      <c r="G451" s="11">
        <f>DATE(F451-1,E451,D451+1)</f>
        <v>42136</v>
      </c>
      <c r="H451" s="12" t="str">
        <f>CHOOSE(WEEKDAY(G451,2),"lun","mar","mer","gio","ven","sab","dom")</f>
        <v>mar</v>
      </c>
      <c r="I451" s="14">
        <v>0</v>
      </c>
      <c r="J451" s="14">
        <v>100</v>
      </c>
      <c r="K451" s="55">
        <f t="shared" si="126"/>
        <v>0</v>
      </c>
      <c r="L451" s="15">
        <f t="shared" si="127"/>
        <v>0</v>
      </c>
      <c r="M451" s="71"/>
      <c r="N451" s="24"/>
      <c r="O451" s="54" t="e">
        <f>+M451/N451</f>
        <v>#DIV/0!</v>
      </c>
      <c r="P451" s="24"/>
      <c r="Q451" s="53" t="e">
        <f>+(P451-L451)/L451</f>
        <v>#DIV/0!</v>
      </c>
      <c r="R451" s="75">
        <v>80</v>
      </c>
      <c r="S451" s="64">
        <v>0</v>
      </c>
      <c r="T451" s="58"/>
      <c r="V451" s="3">
        <f>+W451+10</f>
        <v>13</v>
      </c>
      <c r="W451" s="3">
        <v>3</v>
      </c>
      <c r="X451" s="16">
        <v>1</v>
      </c>
      <c r="Y451" s="18" t="e">
        <f t="shared" si="128"/>
        <v>#DIV/0!</v>
      </c>
      <c r="Z451" s="18" t="e">
        <f t="shared" si="129"/>
        <v>#DIV/0!</v>
      </c>
      <c r="AA451" s="18" t="e">
        <f t="shared" si="130"/>
        <v>#DIV/0!</v>
      </c>
      <c r="AB451" s="18" t="e">
        <f t="shared" si="131"/>
        <v>#DIV/0!</v>
      </c>
      <c r="AC451" s="18" t="e">
        <f t="shared" si="132"/>
        <v>#DIV/0!</v>
      </c>
      <c r="AD451" s="20"/>
    </row>
    <row r="452" spans="1:30">
      <c r="A452" s="11">
        <f>+A451+1</f>
        <v>42502</v>
      </c>
      <c r="B452" s="12" t="str">
        <f>CHOOSE(WEEKDAY(A452,2),"lun","mar","mer","gio","ven","sab","dom")</f>
        <v>gio</v>
      </c>
      <c r="C452" s="12" t="e">
        <f ca="1">_xlfn.ISOWEEKNUM(A452)</f>
        <v>#NAME?</v>
      </c>
      <c r="D452" s="12">
        <f>DAY(A452)</f>
        <v>12</v>
      </c>
      <c r="E452" s="12">
        <f>MONTH(A452)</f>
        <v>5</v>
      </c>
      <c r="F452" s="13">
        <f>YEAR(A452)</f>
        <v>2016</v>
      </c>
      <c r="G452" s="11">
        <f>DATE(F452-1,E452,D452+1)</f>
        <v>42137</v>
      </c>
      <c r="H452" s="12" t="str">
        <f>CHOOSE(WEEKDAY(G452,2),"lun","mar","mer","gio","ven","sab","dom")</f>
        <v>mer</v>
      </c>
      <c r="I452" s="14">
        <v>0</v>
      </c>
      <c r="J452" s="14">
        <v>100</v>
      </c>
      <c r="K452" s="55">
        <f t="shared" si="126"/>
        <v>0</v>
      </c>
      <c r="L452" s="15">
        <f t="shared" si="127"/>
        <v>0</v>
      </c>
      <c r="M452" s="71"/>
      <c r="N452" s="24"/>
      <c r="O452" s="54" t="e">
        <f>+M452/N452</f>
        <v>#DIV/0!</v>
      </c>
      <c r="P452" s="24"/>
      <c r="Q452" s="53" t="e">
        <f>+(P452-L452)/L452</f>
        <v>#DIV/0!</v>
      </c>
      <c r="R452" s="75">
        <v>80</v>
      </c>
      <c r="S452" s="64">
        <v>0</v>
      </c>
      <c r="T452" s="58"/>
      <c r="V452" s="3">
        <f>+W452+10</f>
        <v>13</v>
      </c>
      <c r="W452" s="3">
        <v>3</v>
      </c>
      <c r="X452" s="16">
        <v>1</v>
      </c>
      <c r="Y452" s="18" t="e">
        <f t="shared" si="128"/>
        <v>#DIV/0!</v>
      </c>
      <c r="Z452" s="18" t="e">
        <f t="shared" si="129"/>
        <v>#DIV/0!</v>
      </c>
      <c r="AA452" s="18" t="e">
        <f t="shared" si="130"/>
        <v>#DIV/0!</v>
      </c>
      <c r="AB452" s="18" t="e">
        <f t="shared" si="131"/>
        <v>#DIV/0!</v>
      </c>
      <c r="AC452" s="18" t="e">
        <f t="shared" si="132"/>
        <v>#DIV/0!</v>
      </c>
      <c r="AD452" s="20"/>
    </row>
    <row r="453" spans="1:30">
      <c r="A453" s="11">
        <f>+A452+1</f>
        <v>42503</v>
      </c>
      <c r="B453" s="12" t="str">
        <f>CHOOSE(WEEKDAY(A453,2),"lun","mar","mer","gio","ven","sab","dom")</f>
        <v>ven</v>
      </c>
      <c r="C453" s="12" t="e">
        <f ca="1">_xlfn.ISOWEEKNUM(A453)</f>
        <v>#NAME?</v>
      </c>
      <c r="D453" s="12">
        <f>DAY(A453)</f>
        <v>13</v>
      </c>
      <c r="E453" s="12">
        <f>MONTH(A453)</f>
        <v>5</v>
      </c>
      <c r="F453" s="13">
        <f>YEAR(A453)</f>
        <v>2016</v>
      </c>
      <c r="G453" s="11">
        <f>DATE(F453-1,E453,D453+1)</f>
        <v>42138</v>
      </c>
      <c r="H453" s="12" t="str">
        <f>CHOOSE(WEEKDAY(G453,2),"lun","mar","mer","gio","ven","sab","dom")</f>
        <v>gio</v>
      </c>
      <c r="I453" s="14">
        <v>0</v>
      </c>
      <c r="J453" s="14">
        <v>100</v>
      </c>
      <c r="K453" s="55">
        <f>+I453/J453</f>
        <v>0</v>
      </c>
      <c r="L453" s="15">
        <f>+I453/J453*10</f>
        <v>0</v>
      </c>
      <c r="M453" s="71"/>
      <c r="N453" s="24"/>
      <c r="O453" s="54" t="e">
        <f>+M453/N453</f>
        <v>#DIV/0!</v>
      </c>
      <c r="P453" s="24"/>
      <c r="Q453" s="53" t="e">
        <f>+(P453-L453)/L453</f>
        <v>#DIV/0!</v>
      </c>
      <c r="R453" s="75">
        <v>80</v>
      </c>
      <c r="S453" s="64">
        <v>0</v>
      </c>
      <c r="T453" s="58"/>
      <c r="V453" s="3">
        <f>+W453+10</f>
        <v>13</v>
      </c>
      <c r="W453" s="3">
        <v>3</v>
      </c>
      <c r="X453" s="16">
        <v>1</v>
      </c>
      <c r="Y453" s="18" t="e">
        <f t="shared" ref="Y453" si="133">(0.2727+(0.2727*(Q453))*L453^2+1.5*L453+60)</f>
        <v>#DIV/0!</v>
      </c>
      <c r="Z453" s="18" t="e">
        <f t="shared" ref="Z453" si="134">(0.2727+(0.2727*(Q453))*L453^2+2*L453+68)</f>
        <v>#DIV/0!</v>
      </c>
      <c r="AA453" s="18" t="e">
        <f t="shared" ref="AA453" si="135">(0.2727+(0.2727*(Q453))*L453^2+4*L453+68)</f>
        <v>#DIV/0!</v>
      </c>
      <c r="AB453" s="18" t="e">
        <f t="shared" ref="AB453" si="136">(0.2727+(0.2727*(Q453))*L453^2+4*L453+80)</f>
        <v>#DIV/0!</v>
      </c>
      <c r="AC453" s="18" t="e">
        <f t="shared" ref="AC453" si="137">(0.2727+(0.2727*(Q453))*L453^2+4.822*L453+120)</f>
        <v>#DIV/0!</v>
      </c>
      <c r="AD453" s="20"/>
    </row>
    <row r="454" spans="1:30">
      <c r="A454" s="26"/>
      <c r="G454" s="26"/>
      <c r="H454" s="26"/>
      <c r="I454" s="25"/>
      <c r="J454" s="25"/>
      <c r="K454" s="15"/>
      <c r="L454" s="15"/>
      <c r="M454" s="71"/>
      <c r="N454" s="24"/>
      <c r="O454" s="24"/>
      <c r="P454" s="24"/>
      <c r="Q454" s="24"/>
      <c r="R454" s="76"/>
      <c r="S454" s="65"/>
      <c r="V454" s="3"/>
      <c r="W454" s="3"/>
      <c r="X454" s="4"/>
      <c r="Y454" s="28"/>
      <c r="Z454" s="28"/>
      <c r="AA454" s="28"/>
      <c r="AB454" s="28"/>
      <c r="AC454" s="29"/>
      <c r="AD454" s="20"/>
    </row>
    <row r="455" spans="1:30">
      <c r="A455" s="26"/>
      <c r="G455" s="26"/>
      <c r="H455" s="26"/>
      <c r="I455" s="25"/>
      <c r="J455" s="25"/>
      <c r="K455" s="15"/>
      <c r="L455" s="15"/>
      <c r="M455" s="71"/>
      <c r="N455" s="24"/>
      <c r="O455" s="24"/>
      <c r="P455" s="24"/>
      <c r="Q455" s="24"/>
      <c r="R455" s="76"/>
      <c r="S455" s="65"/>
      <c r="V455" s="3"/>
      <c r="W455" s="3"/>
      <c r="X455" s="4"/>
      <c r="Y455" s="28"/>
      <c r="Z455" s="28"/>
      <c r="AA455" s="28"/>
      <c r="AB455" s="28"/>
      <c r="AC455" s="29"/>
      <c r="AD455" s="20"/>
    </row>
    <row r="456" spans="1:30">
      <c r="AD456" s="20"/>
    </row>
    <row r="457" spans="1:30">
      <c r="AD457" s="20"/>
    </row>
    <row r="458" spans="1:30">
      <c r="AD458" s="20"/>
    </row>
    <row r="459" spans="1:30">
      <c r="AD459" s="20"/>
    </row>
    <row r="460" spans="1:30">
      <c r="AD460" s="20"/>
    </row>
    <row r="461" spans="1:30">
      <c r="AD461" s="20"/>
    </row>
    <row r="462" spans="1:30">
      <c r="AD462" s="20"/>
    </row>
    <row r="463" spans="1:30">
      <c r="AD463" s="20"/>
    </row>
    <row r="464" spans="1:30">
      <c r="AD464" s="20"/>
    </row>
    <row r="465" spans="30:30">
      <c r="AD465" s="20"/>
    </row>
    <row r="466" spans="30:30">
      <c r="AD466" s="20"/>
    </row>
    <row r="467" spans="30:30">
      <c r="AD467" s="20"/>
    </row>
    <row r="468" spans="30:30">
      <c r="AD468" s="20"/>
    </row>
    <row r="469" spans="30:30">
      <c r="AD469" s="20"/>
    </row>
    <row r="470" spans="30:30">
      <c r="AD470" s="20"/>
    </row>
    <row r="471" spans="30:30">
      <c r="AD471" s="20"/>
    </row>
    <row r="472" spans="30:30">
      <c r="AD472" s="20"/>
    </row>
    <row r="473" spans="30:30">
      <c r="AD473" s="20"/>
    </row>
    <row r="474" spans="30:30">
      <c r="AD474" s="20"/>
    </row>
    <row r="475" spans="30:30">
      <c r="AD475" s="20"/>
    </row>
    <row r="476" spans="30:30">
      <c r="AD476" s="20"/>
    </row>
    <row r="477" spans="30:30">
      <c r="AD477" s="20"/>
    </row>
    <row r="478" spans="30:30">
      <c r="AD478" s="20"/>
    </row>
    <row r="479" spans="30:30">
      <c r="AD479" s="20"/>
    </row>
    <row r="480" spans="30:30">
      <c r="AD480" s="20"/>
    </row>
    <row r="481" spans="30:30">
      <c r="AD481" s="20"/>
    </row>
    <row r="482" spans="30:30">
      <c r="AD482" s="20"/>
    </row>
    <row r="483" spans="30:30">
      <c r="AD483" s="20"/>
    </row>
    <row r="484" spans="30:30">
      <c r="AD484" s="20"/>
    </row>
    <row r="485" spans="30:30">
      <c r="AD485" s="20"/>
    </row>
    <row r="486" spans="30:30">
      <c r="AD486" s="20"/>
    </row>
    <row r="487" spans="30:30">
      <c r="AD487" s="20"/>
    </row>
    <row r="488" spans="30:30">
      <c r="AD488" s="20"/>
    </row>
    <row r="489" spans="30:30">
      <c r="AD489" s="20"/>
    </row>
    <row r="490" spans="30:30">
      <c r="AD490" s="20"/>
    </row>
    <row r="491" spans="30:30">
      <c r="AD491" s="20"/>
    </row>
    <row r="492" spans="30:30">
      <c r="AD492" s="20"/>
    </row>
    <row r="493" spans="30:30">
      <c r="AD493" s="20"/>
    </row>
    <row r="494" spans="30:30">
      <c r="AD494" s="20"/>
    </row>
    <row r="495" spans="30:30">
      <c r="AD495" s="20"/>
    </row>
    <row r="496" spans="30:30">
      <c r="AD496" s="20"/>
    </row>
    <row r="497" spans="30:30">
      <c r="AD497" s="20"/>
    </row>
    <row r="498" spans="30:30">
      <c r="AD498" s="20"/>
    </row>
    <row r="499" spans="30:30">
      <c r="AD499" s="20"/>
    </row>
    <row r="500" spans="30:30">
      <c r="AD500" s="20"/>
    </row>
    <row r="501" spans="30:30">
      <c r="AD501" s="20"/>
    </row>
    <row r="502" spans="30:30">
      <c r="AD502" s="20"/>
    </row>
    <row r="503" spans="30:30">
      <c r="AD503" s="20"/>
    </row>
    <row r="504" spans="30:30">
      <c r="AD504" s="20"/>
    </row>
    <row r="505" spans="30:30">
      <c r="AD505" s="20"/>
    </row>
    <row r="506" spans="30:30">
      <c r="AD506" s="20"/>
    </row>
    <row r="507" spans="30:30">
      <c r="AD507" s="20"/>
    </row>
    <row r="508" spans="30:30">
      <c r="AD508" s="20"/>
    </row>
    <row r="509" spans="30:30">
      <c r="AD509" s="20"/>
    </row>
    <row r="510" spans="30:30">
      <c r="AD510" s="20"/>
    </row>
    <row r="511" spans="30:30">
      <c r="AD511" s="20"/>
    </row>
    <row r="512" spans="30:30">
      <c r="AD512" s="20"/>
    </row>
    <row r="513" spans="30:30">
      <c r="AD513" s="20"/>
    </row>
    <row r="514" spans="30:30">
      <c r="AD514" s="20"/>
    </row>
    <row r="515" spans="30:30">
      <c r="AD515" s="20"/>
    </row>
    <row r="516" spans="30:30">
      <c r="AD516" s="20"/>
    </row>
    <row r="517" spans="30:30">
      <c r="AD517" s="20"/>
    </row>
    <row r="518" spans="30:30">
      <c r="AD518" s="20"/>
    </row>
    <row r="519" spans="30:30">
      <c r="AD519" s="20"/>
    </row>
    <row r="520" spans="30:30">
      <c r="AD520" s="20"/>
    </row>
    <row r="521" spans="30:30">
      <c r="AD521" s="20"/>
    </row>
    <row r="522" spans="30:30">
      <c r="AD522" s="20"/>
    </row>
    <row r="523" spans="30:30">
      <c r="AD523" s="20"/>
    </row>
    <row r="524" spans="30:30">
      <c r="AD524" s="20"/>
    </row>
    <row r="525" spans="30:30">
      <c r="AD525" s="20"/>
    </row>
    <row r="526" spans="30:30">
      <c r="AD526" s="20"/>
    </row>
    <row r="527" spans="30:30">
      <c r="AD527" s="20"/>
    </row>
    <row r="528" spans="30:30">
      <c r="AD528" s="20"/>
    </row>
    <row r="529" spans="30:30">
      <c r="AD529" s="20"/>
    </row>
    <row r="530" spans="30:30">
      <c r="AD530" s="20"/>
    </row>
    <row r="531" spans="30:30">
      <c r="AD531" s="20"/>
    </row>
    <row r="532" spans="30:30">
      <c r="AD532" s="20"/>
    </row>
    <row r="533" spans="30:30">
      <c r="AD533" s="20"/>
    </row>
    <row r="534" spans="30:30">
      <c r="AD534" s="20"/>
    </row>
    <row r="535" spans="30:30">
      <c r="AD535" s="20"/>
    </row>
    <row r="536" spans="30:30">
      <c r="AD536" s="20"/>
    </row>
    <row r="537" spans="30:30">
      <c r="AD537" s="20"/>
    </row>
    <row r="538" spans="30:30">
      <c r="AD538" s="20"/>
    </row>
    <row r="539" spans="30:30">
      <c r="AD539" s="20"/>
    </row>
    <row r="540" spans="30:30">
      <c r="AD540" s="20"/>
    </row>
    <row r="541" spans="30:30">
      <c r="AD541" s="20"/>
    </row>
    <row r="542" spans="30:30">
      <c r="AD542" s="20"/>
    </row>
    <row r="543" spans="30:30">
      <c r="AD543" s="20"/>
    </row>
    <row r="544" spans="30:30">
      <c r="AD544" s="20"/>
    </row>
    <row r="545" spans="30:30">
      <c r="AD545" s="20"/>
    </row>
    <row r="546" spans="30:30">
      <c r="AD546" s="20"/>
    </row>
    <row r="547" spans="30:30">
      <c r="AD547" s="20"/>
    </row>
    <row r="548" spans="30:30">
      <c r="AD548" s="20"/>
    </row>
    <row r="549" spans="30:30">
      <c r="AD549" s="20"/>
    </row>
    <row r="550" spans="30:30">
      <c r="AD550" s="20"/>
    </row>
    <row r="551" spans="30:30">
      <c r="AD551" s="20"/>
    </row>
    <row r="552" spans="30:30">
      <c r="AD552" s="20"/>
    </row>
    <row r="553" spans="30:30">
      <c r="AD553" s="20"/>
    </row>
    <row r="554" spans="30:30">
      <c r="AD554" s="20"/>
    </row>
    <row r="555" spans="30:30">
      <c r="AD555" s="20"/>
    </row>
    <row r="556" spans="30:30">
      <c r="AD556" s="20"/>
    </row>
    <row r="557" spans="30:30">
      <c r="AD557" s="20"/>
    </row>
    <row r="558" spans="30:30">
      <c r="AD558" s="20"/>
    </row>
    <row r="559" spans="30:30">
      <c r="AD559" s="20"/>
    </row>
    <row r="560" spans="30:30">
      <c r="AD560" s="20"/>
    </row>
    <row r="561" spans="30:30">
      <c r="AD561" s="20"/>
    </row>
    <row r="562" spans="30:30">
      <c r="AD562" s="20"/>
    </row>
    <row r="563" spans="30:30">
      <c r="AD563" s="20"/>
    </row>
    <row r="564" spans="30:30">
      <c r="AD564" s="20"/>
    </row>
    <row r="565" spans="30:30">
      <c r="AD565" s="20"/>
    </row>
    <row r="566" spans="30:30">
      <c r="AD566" s="20"/>
    </row>
    <row r="567" spans="30:30">
      <c r="AD567" s="20"/>
    </row>
    <row r="568" spans="30:30">
      <c r="AD568" s="20"/>
    </row>
    <row r="569" spans="30:30">
      <c r="AD569" s="20"/>
    </row>
    <row r="570" spans="30:30">
      <c r="AD570" s="20"/>
    </row>
    <row r="571" spans="30:30">
      <c r="AD571" s="20"/>
    </row>
    <row r="572" spans="30:30">
      <c r="AD572" s="20"/>
    </row>
    <row r="573" spans="30:30">
      <c r="AD573" s="20"/>
    </row>
    <row r="574" spans="30:30">
      <c r="AD574" s="20"/>
    </row>
    <row r="575" spans="30:30">
      <c r="AD575" s="20"/>
    </row>
    <row r="576" spans="30:30">
      <c r="AD576" s="20"/>
    </row>
    <row r="577" spans="30:30">
      <c r="AD577" s="20"/>
    </row>
    <row r="578" spans="30:30">
      <c r="AD578" s="20"/>
    </row>
    <row r="579" spans="30:30">
      <c r="AD579" s="20"/>
    </row>
    <row r="580" spans="30:30">
      <c r="AD580" s="20"/>
    </row>
    <row r="581" spans="30:30">
      <c r="AD581" s="20"/>
    </row>
    <row r="582" spans="30:30">
      <c r="AD582" s="20"/>
    </row>
    <row r="583" spans="30:30">
      <c r="AD583" s="20"/>
    </row>
    <row r="584" spans="30:30">
      <c r="AD584" s="20"/>
    </row>
    <row r="585" spans="30:30">
      <c r="AD585" s="20"/>
    </row>
    <row r="586" spans="30:30">
      <c r="AD586" s="20"/>
    </row>
    <row r="587" spans="30:30">
      <c r="AD587" s="20"/>
    </row>
    <row r="588" spans="30:30">
      <c r="AD588" s="20"/>
    </row>
    <row r="589" spans="30:30">
      <c r="AD589" s="20"/>
    </row>
    <row r="590" spans="30:30">
      <c r="AD590" s="20"/>
    </row>
    <row r="591" spans="30:30">
      <c r="AD591" s="20"/>
    </row>
    <row r="592" spans="30:30">
      <c r="AD592" s="20"/>
    </row>
    <row r="593" spans="30:30">
      <c r="AD593" s="20"/>
    </row>
    <row r="594" spans="30:30">
      <c r="AD594" s="20"/>
    </row>
    <row r="595" spans="30:30">
      <c r="AD595" s="20"/>
    </row>
    <row r="596" spans="30:30">
      <c r="AD596" s="20"/>
    </row>
    <row r="597" spans="30:30">
      <c r="AD597" s="20"/>
    </row>
    <row r="598" spans="30:30">
      <c r="AD598" s="20"/>
    </row>
    <row r="599" spans="30:30">
      <c r="AD599" s="20"/>
    </row>
    <row r="600" spans="30:30">
      <c r="AD600" s="20"/>
    </row>
    <row r="601" spans="30:30">
      <c r="AD601" s="20"/>
    </row>
    <row r="602" spans="30:30">
      <c r="AD602" s="20"/>
    </row>
    <row r="603" spans="30:30">
      <c r="AD603" s="20"/>
    </row>
    <row r="604" spans="30:30">
      <c r="AD604" s="20"/>
    </row>
    <row r="605" spans="30:30">
      <c r="AD605" s="20"/>
    </row>
    <row r="606" spans="30:30">
      <c r="AD606" s="20"/>
    </row>
    <row r="607" spans="30:30">
      <c r="AD607" s="20"/>
    </row>
    <row r="608" spans="30:30">
      <c r="AD608" s="20"/>
    </row>
    <row r="609" spans="30:30">
      <c r="AD609" s="20"/>
    </row>
    <row r="610" spans="30:30">
      <c r="AD610" s="20"/>
    </row>
    <row r="611" spans="30:30">
      <c r="AD611" s="20"/>
    </row>
    <row r="612" spans="30:30">
      <c r="AD612" s="20"/>
    </row>
    <row r="613" spans="30:30">
      <c r="AD613" s="20"/>
    </row>
    <row r="614" spans="30:30">
      <c r="AD614" s="20"/>
    </row>
    <row r="615" spans="30:30">
      <c r="AD615" s="20"/>
    </row>
    <row r="616" spans="30:30">
      <c r="AD616" s="20"/>
    </row>
    <row r="617" spans="30:30">
      <c r="AD617" s="20"/>
    </row>
    <row r="618" spans="30:30">
      <c r="AD618" s="20"/>
    </row>
    <row r="619" spans="30:30">
      <c r="AD619" s="20"/>
    </row>
    <row r="620" spans="30:30">
      <c r="AD620" s="20"/>
    </row>
    <row r="621" spans="30:30">
      <c r="AD621" s="20"/>
    </row>
    <row r="622" spans="30:30">
      <c r="AD622" s="20"/>
    </row>
    <row r="623" spans="30:30">
      <c r="AD623" s="20"/>
    </row>
    <row r="624" spans="30:30">
      <c r="AD624" s="20"/>
    </row>
    <row r="625" spans="30:30">
      <c r="AD625" s="20"/>
    </row>
    <row r="626" spans="30:30">
      <c r="AD626" s="20"/>
    </row>
    <row r="627" spans="30:30">
      <c r="AD627" s="20"/>
    </row>
    <row r="628" spans="30:30">
      <c r="AD628" s="20"/>
    </row>
    <row r="629" spans="30:30">
      <c r="AD629" s="20"/>
    </row>
    <row r="630" spans="30:30">
      <c r="AD630" s="20"/>
    </row>
    <row r="631" spans="30:30">
      <c r="AD631" s="20"/>
    </row>
    <row r="632" spans="30:30">
      <c r="AD632" s="20"/>
    </row>
    <row r="633" spans="30:30">
      <c r="AD633" s="20"/>
    </row>
    <row r="634" spans="30:30">
      <c r="AD634" s="20"/>
    </row>
    <row r="635" spans="30:30">
      <c r="AD635" s="20"/>
    </row>
    <row r="636" spans="30:30">
      <c r="AD636" s="20"/>
    </row>
    <row r="637" spans="30:30">
      <c r="AD637" s="20"/>
    </row>
    <row r="638" spans="30:30">
      <c r="AD638" s="20"/>
    </row>
    <row r="639" spans="30:30">
      <c r="AD639" s="20"/>
    </row>
    <row r="640" spans="30:30">
      <c r="AD640" s="20"/>
    </row>
    <row r="641" spans="30:30">
      <c r="AD641" s="20"/>
    </row>
    <row r="642" spans="30:30">
      <c r="AD642" s="20"/>
    </row>
    <row r="643" spans="30:30">
      <c r="AD643" s="20"/>
    </row>
    <row r="644" spans="30:30">
      <c r="AD644" s="20"/>
    </row>
    <row r="645" spans="30:30">
      <c r="AD645" s="20"/>
    </row>
    <row r="646" spans="30:30">
      <c r="AD646" s="20"/>
    </row>
    <row r="647" spans="30:30">
      <c r="AD647" s="20"/>
    </row>
    <row r="648" spans="30:30">
      <c r="AD648" s="20"/>
    </row>
    <row r="649" spans="30:30">
      <c r="AD649" s="20"/>
    </row>
    <row r="650" spans="30:30">
      <c r="AD650" s="20"/>
    </row>
    <row r="651" spans="30:30">
      <c r="AD651" s="20"/>
    </row>
    <row r="652" spans="30:30">
      <c r="AD652" s="20"/>
    </row>
    <row r="653" spans="30:30">
      <c r="AD653" s="20"/>
    </row>
    <row r="654" spans="30:30">
      <c r="AD654" s="20"/>
    </row>
    <row r="655" spans="30:30">
      <c r="AD655" s="20"/>
    </row>
    <row r="656" spans="30:30">
      <c r="AD656" s="20"/>
    </row>
    <row r="657" spans="30:30">
      <c r="AD657" s="20"/>
    </row>
    <row r="658" spans="30:30">
      <c r="AD658" s="20"/>
    </row>
    <row r="659" spans="30:30">
      <c r="AD659" s="20"/>
    </row>
    <row r="660" spans="30:30">
      <c r="AD660" s="20"/>
    </row>
    <row r="661" spans="30:30">
      <c r="AD661" s="20"/>
    </row>
    <row r="662" spans="30:30">
      <c r="AD662" s="20"/>
    </row>
    <row r="663" spans="30:30">
      <c r="AD663" s="20"/>
    </row>
    <row r="664" spans="30:30">
      <c r="AD664" s="20"/>
    </row>
    <row r="665" spans="30:30">
      <c r="AD665" s="20"/>
    </row>
    <row r="666" spans="30:30">
      <c r="AD666" s="20"/>
    </row>
    <row r="667" spans="30:30">
      <c r="AD667" s="20"/>
    </row>
    <row r="668" spans="30:30">
      <c r="AD668" s="20"/>
    </row>
    <row r="669" spans="30:30">
      <c r="AD669" s="20"/>
    </row>
    <row r="670" spans="30:30">
      <c r="AD670" s="20"/>
    </row>
    <row r="671" spans="30:30">
      <c r="AD671" s="20"/>
    </row>
    <row r="672" spans="30:30">
      <c r="AD672" s="20"/>
    </row>
    <row r="673" spans="30:30">
      <c r="AD673" s="20"/>
    </row>
    <row r="674" spans="30:30">
      <c r="AD674" s="20"/>
    </row>
    <row r="675" spans="30:30">
      <c r="AD675" s="20"/>
    </row>
    <row r="676" spans="30:30">
      <c r="AD676" s="20"/>
    </row>
    <row r="677" spans="30:30">
      <c r="AD677" s="20"/>
    </row>
    <row r="678" spans="30:30">
      <c r="AD678" s="20"/>
    </row>
    <row r="679" spans="30:30">
      <c r="AD679" s="20"/>
    </row>
    <row r="680" spans="30:30">
      <c r="AD680" s="20"/>
    </row>
    <row r="681" spans="30:30">
      <c r="AD681" s="20"/>
    </row>
    <row r="682" spans="30:30">
      <c r="AD682" s="20"/>
    </row>
    <row r="683" spans="30:30">
      <c r="AD683" s="20"/>
    </row>
    <row r="684" spans="30:30">
      <c r="AD684" s="20"/>
    </row>
    <row r="685" spans="30:30">
      <c r="AD685" s="20"/>
    </row>
    <row r="686" spans="30:30">
      <c r="AD686" s="20"/>
    </row>
    <row r="687" spans="30:30">
      <c r="AD687" s="20"/>
    </row>
    <row r="688" spans="30:30">
      <c r="AD688" s="20"/>
    </row>
    <row r="689" spans="30:30">
      <c r="AD689" s="20"/>
    </row>
    <row r="690" spans="30:30">
      <c r="AD690" s="20"/>
    </row>
    <row r="691" spans="30:30">
      <c r="AD691" s="20"/>
    </row>
    <row r="692" spans="30:30">
      <c r="AD692" s="20"/>
    </row>
    <row r="693" spans="30:30">
      <c r="AD693" s="20"/>
    </row>
    <row r="694" spans="30:30">
      <c r="AD694" s="20"/>
    </row>
    <row r="695" spans="30:30">
      <c r="AD695" s="20"/>
    </row>
    <row r="696" spans="30:30">
      <c r="AD696" s="20"/>
    </row>
    <row r="697" spans="30:30">
      <c r="AD697" s="20"/>
    </row>
    <row r="698" spans="30:30">
      <c r="AD698" s="20"/>
    </row>
    <row r="699" spans="30:30">
      <c r="AD699" s="20"/>
    </row>
    <row r="700" spans="30:30">
      <c r="AD700" s="20"/>
    </row>
    <row r="701" spans="30:30">
      <c r="AD701" s="20"/>
    </row>
    <row r="702" spans="30:30">
      <c r="AD702" s="20"/>
    </row>
    <row r="703" spans="30:30">
      <c r="AD703" s="20"/>
    </row>
    <row r="704" spans="30:30">
      <c r="AD704" s="20"/>
    </row>
    <row r="705" spans="30:30">
      <c r="AD705" s="20"/>
    </row>
    <row r="706" spans="30:30">
      <c r="AD706" s="20"/>
    </row>
    <row r="707" spans="30:30">
      <c r="AD707" s="20"/>
    </row>
    <row r="708" spans="30:30">
      <c r="AD708" s="20"/>
    </row>
    <row r="709" spans="30:30">
      <c r="AD709" s="20"/>
    </row>
    <row r="710" spans="30:30">
      <c r="AD710" s="20"/>
    </row>
    <row r="711" spans="30:30">
      <c r="AD711" s="20"/>
    </row>
    <row r="712" spans="30:30">
      <c r="AD712" s="20"/>
    </row>
    <row r="713" spans="30:30">
      <c r="AD713" s="20"/>
    </row>
    <row r="714" spans="30:30">
      <c r="AD714" s="20"/>
    </row>
    <row r="715" spans="30:30">
      <c r="AD715" s="20"/>
    </row>
    <row r="716" spans="30:30">
      <c r="AD716" s="20"/>
    </row>
    <row r="717" spans="30:30">
      <c r="AD717" s="20"/>
    </row>
    <row r="718" spans="30:30">
      <c r="AD718" s="20"/>
    </row>
    <row r="719" spans="30:30">
      <c r="AD719" s="20"/>
    </row>
    <row r="720" spans="30:30">
      <c r="AD720" s="20"/>
    </row>
    <row r="721" spans="30:30">
      <c r="AD721" s="20"/>
    </row>
    <row r="722" spans="30:30">
      <c r="AD722" s="20"/>
    </row>
    <row r="723" spans="30:30">
      <c r="AD723" s="20"/>
    </row>
    <row r="724" spans="30:30">
      <c r="AD724" s="20"/>
    </row>
    <row r="725" spans="30:30">
      <c r="AD725" s="20"/>
    </row>
    <row r="726" spans="30:30">
      <c r="AD726" s="20"/>
    </row>
    <row r="727" spans="30:30">
      <c r="AD727" s="20"/>
    </row>
    <row r="728" spans="30:30">
      <c r="AD728" s="20"/>
    </row>
    <row r="729" spans="30:30">
      <c r="AD729" s="20"/>
    </row>
    <row r="730" spans="30:30">
      <c r="AD730" s="20"/>
    </row>
    <row r="731" spans="30:30">
      <c r="AD731" s="20"/>
    </row>
    <row r="732" spans="30:30">
      <c r="AD732" s="20"/>
    </row>
    <row r="733" spans="30:30">
      <c r="AD733" s="20"/>
    </row>
    <row r="734" spans="30:30">
      <c r="AD734" s="20"/>
    </row>
    <row r="735" spans="30:30">
      <c r="AD735" s="20"/>
    </row>
    <row r="736" spans="30:30">
      <c r="AD736" s="20"/>
    </row>
    <row r="737" spans="30:30">
      <c r="AD737" s="20"/>
    </row>
    <row r="738" spans="30:30">
      <c r="AD738" s="20"/>
    </row>
    <row r="739" spans="30:30">
      <c r="AD739" s="20"/>
    </row>
    <row r="740" spans="30:30">
      <c r="AD740" s="20"/>
    </row>
    <row r="741" spans="30:30">
      <c r="AD741" s="20"/>
    </row>
    <row r="742" spans="30:30">
      <c r="AD742" s="20"/>
    </row>
    <row r="743" spans="30:30">
      <c r="AD743" s="20"/>
    </row>
    <row r="744" spans="30:30">
      <c r="AD744" s="20"/>
    </row>
    <row r="745" spans="30:30">
      <c r="AD745" s="20"/>
    </row>
    <row r="746" spans="30:30">
      <c r="AD746" s="20"/>
    </row>
    <row r="747" spans="30:30">
      <c r="AD747" s="20"/>
    </row>
    <row r="748" spans="30:30">
      <c r="AD748" s="20"/>
    </row>
    <row r="749" spans="30:30">
      <c r="AD749" s="20"/>
    </row>
    <row r="750" spans="30:30">
      <c r="AD750" s="20"/>
    </row>
    <row r="751" spans="30:30">
      <c r="AD751" s="20"/>
    </row>
    <row r="752" spans="30:30">
      <c r="AD752" s="20"/>
    </row>
    <row r="753" spans="30:30">
      <c r="AD753" s="20"/>
    </row>
    <row r="754" spans="30:30">
      <c r="AD754" s="20"/>
    </row>
    <row r="755" spans="30:30">
      <c r="AD755" s="20"/>
    </row>
    <row r="756" spans="30:30">
      <c r="AD756" s="20"/>
    </row>
    <row r="757" spans="30:30">
      <c r="AD757" s="20"/>
    </row>
    <row r="758" spans="30:30">
      <c r="AD758" s="20"/>
    </row>
    <row r="759" spans="30:30">
      <c r="AD759" s="20"/>
    </row>
    <row r="760" spans="30:30">
      <c r="AD760" s="20"/>
    </row>
    <row r="761" spans="30:30">
      <c r="AD761" s="20"/>
    </row>
    <row r="762" spans="30:30">
      <c r="AD762" s="20"/>
    </row>
    <row r="763" spans="30:30">
      <c r="AD763" s="20"/>
    </row>
    <row r="764" spans="30:30">
      <c r="AD764" s="20"/>
    </row>
    <row r="765" spans="30:30">
      <c r="AD765" s="20"/>
    </row>
    <row r="766" spans="30:30">
      <c r="AD766" s="20"/>
    </row>
    <row r="767" spans="30:30">
      <c r="AD767" s="20"/>
    </row>
    <row r="768" spans="30:30">
      <c r="AD768" s="20"/>
    </row>
    <row r="769" spans="30:30">
      <c r="AD769" s="20"/>
    </row>
    <row r="770" spans="30:30">
      <c r="AD770" s="20"/>
    </row>
    <row r="771" spans="30:30">
      <c r="AD771" s="20"/>
    </row>
    <row r="772" spans="30:30">
      <c r="AD772" s="20"/>
    </row>
    <row r="773" spans="30:30">
      <c r="AD773" s="20"/>
    </row>
    <row r="774" spans="30:30">
      <c r="AD774" s="20"/>
    </row>
    <row r="775" spans="30:30">
      <c r="AD775" s="20"/>
    </row>
    <row r="776" spans="30:30">
      <c r="AD776" s="20"/>
    </row>
    <row r="777" spans="30:30">
      <c r="AD777" s="20"/>
    </row>
    <row r="778" spans="30:30">
      <c r="AD778" s="20"/>
    </row>
    <row r="779" spans="30:30">
      <c r="AD779" s="20"/>
    </row>
    <row r="780" spans="30:30">
      <c r="AD780" s="20"/>
    </row>
    <row r="781" spans="30:30">
      <c r="AD781" s="20"/>
    </row>
    <row r="782" spans="30:30">
      <c r="AD782" s="20"/>
    </row>
    <row r="783" spans="30:30">
      <c r="AD783" s="20"/>
    </row>
    <row r="784" spans="30:30">
      <c r="AD784" s="20"/>
    </row>
    <row r="785" spans="30:30">
      <c r="AD785" s="20"/>
    </row>
    <row r="786" spans="30:30">
      <c r="AD786" s="20"/>
    </row>
    <row r="787" spans="30:30">
      <c r="AD787" s="20"/>
    </row>
    <row r="788" spans="30:30">
      <c r="AD788" s="20"/>
    </row>
    <row r="789" spans="30:30">
      <c r="AD789" s="20"/>
    </row>
    <row r="790" spans="30:30">
      <c r="AD790" s="20"/>
    </row>
    <row r="791" spans="30:30">
      <c r="AD791" s="20"/>
    </row>
    <row r="792" spans="30:30">
      <c r="AD792" s="20"/>
    </row>
    <row r="793" spans="30:30">
      <c r="AD793" s="20"/>
    </row>
    <row r="794" spans="30:30">
      <c r="AD794" s="20"/>
    </row>
    <row r="795" spans="30:30">
      <c r="AD795" s="20"/>
    </row>
    <row r="796" spans="30:30">
      <c r="AD796" s="20"/>
    </row>
    <row r="797" spans="30:30">
      <c r="AD797" s="20"/>
    </row>
    <row r="798" spans="30:30">
      <c r="AD798" s="20"/>
    </row>
    <row r="799" spans="30:30">
      <c r="AD799" s="20"/>
    </row>
    <row r="800" spans="30:30">
      <c r="AD800" s="20"/>
    </row>
    <row r="801" spans="30:30">
      <c r="AD801" s="20"/>
    </row>
    <row r="802" spans="30:30">
      <c r="AD802" s="20"/>
    </row>
    <row r="803" spans="30:30">
      <c r="AD803" s="20"/>
    </row>
    <row r="804" spans="30:30">
      <c r="AD804" s="20"/>
    </row>
    <row r="805" spans="30:30">
      <c r="AD805" s="20"/>
    </row>
    <row r="806" spans="30:30">
      <c r="AD806" s="20"/>
    </row>
    <row r="807" spans="30:30">
      <c r="AD807" s="20"/>
    </row>
    <row r="808" spans="30:30">
      <c r="AD808" s="20"/>
    </row>
    <row r="809" spans="30:30">
      <c r="AD809" s="20"/>
    </row>
    <row r="810" spans="30:30">
      <c r="AD810" s="20"/>
    </row>
    <row r="811" spans="30:30">
      <c r="AD811" s="20"/>
    </row>
    <row r="812" spans="30:30">
      <c r="AD812" s="20"/>
    </row>
    <row r="813" spans="30:30">
      <c r="AD813" s="20"/>
    </row>
    <row r="814" spans="30:30">
      <c r="AD814" s="20"/>
    </row>
    <row r="815" spans="30:30">
      <c r="AD815" s="20"/>
    </row>
    <row r="816" spans="30:30">
      <c r="AD816" s="20"/>
    </row>
    <row r="817" spans="30:30">
      <c r="AD817" s="20"/>
    </row>
    <row r="818" spans="30:30">
      <c r="AD818" s="20"/>
    </row>
    <row r="819" spans="30:30">
      <c r="AD819" s="20"/>
    </row>
    <row r="820" spans="30:30">
      <c r="AD820" s="20"/>
    </row>
    <row r="821" spans="30:30">
      <c r="AD821" s="20"/>
    </row>
    <row r="822" spans="30:30">
      <c r="AD822" s="20"/>
    </row>
    <row r="823" spans="30:30">
      <c r="AD823" s="20"/>
    </row>
  </sheetData>
  <mergeCells count="4">
    <mergeCell ref="G2:L2"/>
    <mergeCell ref="A2:F2"/>
    <mergeCell ref="M2:R2"/>
    <mergeCell ref="Y1:AC1"/>
  </mergeCells>
  <conditionalFormatting sqref="AB454:AB455">
    <cfRule type="expression" dxfId="9" priority="24">
      <formula>X454=6</formula>
    </cfRule>
  </conditionalFormatting>
  <conditionalFormatting sqref="AC454:AC455">
    <cfRule type="expression" dxfId="8" priority="23">
      <formula>X454=7</formula>
    </cfRule>
  </conditionalFormatting>
  <conditionalFormatting sqref="Z454:Z455">
    <cfRule type="expression" dxfId="7" priority="22">
      <formula>X454=4</formula>
    </cfRule>
  </conditionalFormatting>
  <conditionalFormatting sqref="Y454:Y455">
    <cfRule type="expression" dxfId="6" priority="21">
      <formula>X454=3</formula>
    </cfRule>
  </conditionalFormatting>
  <conditionalFormatting sqref="AA454:AA455">
    <cfRule type="expression" dxfId="5" priority="19">
      <formula>X454=5</formula>
    </cfRule>
  </conditionalFormatting>
  <conditionalFormatting sqref="U90:U1048576 U1:U3 T3">
    <cfRule type="cellIs" dxfId="4" priority="18" operator="equal">
      <formula>#REF!</formula>
    </cfRule>
  </conditionalFormatting>
  <conditionalFormatting sqref="L3:L1048576 L1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:B453">
    <cfRule type="containsText" dxfId="3" priority="14" operator="containsText" text="dom">
      <formula>NOT(ISERROR(SEARCH("dom",B4)))</formula>
    </cfRule>
  </conditionalFormatting>
  <conditionalFormatting sqref="P3:R3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Y4:AC453">
    <cfRule type="expression" dxfId="2" priority="10">
      <formula>Y4=$W4</formula>
    </cfRule>
  </conditionalFormatting>
  <conditionalFormatting sqref="N3:O3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3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3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4:U89">
    <cfRule type="cellIs" dxfId="1" priority="6" operator="equal">
      <formula>"AUMENTA"</formula>
    </cfRule>
  </conditionalFormatting>
  <conditionalFormatting sqref="K3:K1048576 K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4:P88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4:O88"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4:H453">
    <cfRule type="containsText" dxfId="0" priority="1" operator="containsText" text="dom">
      <formula>NOT(ISERROR(SEARCH("dom",H4)))</formula>
    </cfRule>
  </conditionalFormatting>
  <pageMargins left="0.7" right="0.7" top="0.75" bottom="0.75" header="0.3" footer="0.3"/>
  <pageSetup paperSize="9"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activeCell="A7" sqref="A7"/>
    </sheetView>
  </sheetViews>
  <sheetFormatPr baseColWidth="10" defaultColWidth="8.83203125" defaultRowHeight="14" x14ac:dyDescent="0"/>
  <cols>
    <col min="1" max="1" width="12.33203125" bestFit="1" customWidth="1"/>
    <col min="2" max="2" width="6.5" bestFit="1" customWidth="1"/>
  </cols>
  <sheetData>
    <row r="1" spans="1:5">
      <c r="A1" t="s">
        <v>21</v>
      </c>
      <c r="B1" t="s">
        <v>23</v>
      </c>
      <c r="C1" t="s">
        <v>22</v>
      </c>
      <c r="D1" t="s">
        <v>39</v>
      </c>
      <c r="E1" t="s">
        <v>24</v>
      </c>
    </row>
    <row r="2" spans="1:5">
      <c r="A2">
        <v>0</v>
      </c>
      <c r="B2">
        <v>0</v>
      </c>
      <c r="C2" s="62">
        <f>0.7765*(A2*10)^2+2.822*(A2*10)+64</f>
        <v>64</v>
      </c>
      <c r="D2" s="62">
        <v>64</v>
      </c>
      <c r="E2" s="62">
        <f>0.2727*(A2*10)^2+1.4*(A2*10)+64</f>
        <v>64</v>
      </c>
    </row>
    <row r="3" spans="1:5">
      <c r="A3" s="61">
        <v>0.1</v>
      </c>
      <c r="B3">
        <v>1</v>
      </c>
      <c r="C3" s="62">
        <f t="shared" ref="C3:C12" si="0">0.7765*(A3*10)^2+2.822*(A3*10)+64</f>
        <v>67.598500000000001</v>
      </c>
      <c r="D3" s="62">
        <v>65.483223164137456</v>
      </c>
      <c r="E3" s="62">
        <f t="shared" ref="E3:E12" si="1">0.2727*(A3*10)^2+1.4*(A3*10)+64</f>
        <v>65.672700000000006</v>
      </c>
    </row>
    <row r="4" spans="1:5">
      <c r="A4" s="61">
        <f>+A3+10%</f>
        <v>0.2</v>
      </c>
      <c r="B4">
        <v>2</v>
      </c>
      <c r="C4" s="62">
        <f t="shared" si="0"/>
        <v>72.75</v>
      </c>
      <c r="D4" s="62">
        <v>68.360756818450113</v>
      </c>
      <c r="E4" s="62">
        <f t="shared" si="1"/>
        <v>67.890799999999999</v>
      </c>
    </row>
    <row r="5" spans="1:5">
      <c r="A5" s="61">
        <f t="shared" ref="A5:A12" si="2">+A4+10%</f>
        <v>0.30000000000000004</v>
      </c>
      <c r="B5">
        <v>3</v>
      </c>
      <c r="C5" s="62">
        <f t="shared" si="0"/>
        <v>79.454499999999996</v>
      </c>
      <c r="D5" s="62">
        <v>68.989421976161381</v>
      </c>
      <c r="E5" s="62">
        <f t="shared" si="1"/>
        <v>70.654300000000006</v>
      </c>
    </row>
    <row r="6" spans="1:5">
      <c r="A6" s="61">
        <f t="shared" si="2"/>
        <v>0.4</v>
      </c>
      <c r="B6">
        <v>4</v>
      </c>
      <c r="C6" s="62">
        <f t="shared" si="0"/>
        <v>87.712000000000003</v>
      </c>
      <c r="D6" s="62">
        <v>68.199660163695</v>
      </c>
      <c r="E6" s="62">
        <f t="shared" si="1"/>
        <v>73.963200000000001</v>
      </c>
    </row>
    <row r="7" spans="1:5">
      <c r="A7" s="61">
        <f t="shared" si="2"/>
        <v>0.5</v>
      </c>
      <c r="B7">
        <v>5</v>
      </c>
      <c r="C7" s="62">
        <f t="shared" si="0"/>
        <v>97.522499999999994</v>
      </c>
      <c r="D7" s="62">
        <v>70.776163654574248</v>
      </c>
      <c r="E7" s="62">
        <f t="shared" si="1"/>
        <v>77.817499999999995</v>
      </c>
    </row>
    <row r="8" spans="1:5">
      <c r="A8" s="61">
        <f t="shared" si="2"/>
        <v>0.6</v>
      </c>
      <c r="B8">
        <v>6</v>
      </c>
      <c r="C8" s="62">
        <f t="shared" si="0"/>
        <v>108.886</v>
      </c>
      <c r="D8" s="62">
        <v>69.377577148810246</v>
      </c>
      <c r="E8" s="62">
        <f t="shared" si="1"/>
        <v>82.217199999999991</v>
      </c>
    </row>
    <row r="9" spans="1:5">
      <c r="A9" s="61">
        <f t="shared" si="2"/>
        <v>0.7</v>
      </c>
      <c r="B9">
        <v>7</v>
      </c>
      <c r="C9" s="62">
        <f t="shared" si="0"/>
        <v>121.80249999999999</v>
      </c>
      <c r="D9" s="62">
        <v>66.041928830188809</v>
      </c>
      <c r="E9" s="62">
        <f t="shared" si="1"/>
        <v>87.162300000000002</v>
      </c>
    </row>
    <row r="10" spans="1:5">
      <c r="A10" s="61">
        <f t="shared" si="2"/>
        <v>0.79999999999999993</v>
      </c>
      <c r="B10">
        <v>8</v>
      </c>
      <c r="C10" s="62">
        <f t="shared" si="0"/>
        <v>136.27199999999999</v>
      </c>
      <c r="D10" s="62">
        <v>72.570983563670765</v>
      </c>
      <c r="E10" s="62">
        <f t="shared" si="1"/>
        <v>92.652799999999985</v>
      </c>
    </row>
    <row r="11" spans="1:5">
      <c r="A11" s="61">
        <f t="shared" si="2"/>
        <v>0.89999999999999991</v>
      </c>
      <c r="B11">
        <v>9</v>
      </c>
      <c r="C11" s="62">
        <f t="shared" si="0"/>
        <v>152.2945</v>
      </c>
      <c r="D11" s="62">
        <v>77.840556359439219</v>
      </c>
      <c r="E11" s="62">
        <f t="shared" si="1"/>
        <v>98.688699999999997</v>
      </c>
    </row>
    <row r="12" spans="1:5">
      <c r="A12" s="61">
        <f t="shared" si="2"/>
        <v>0.99999999999999989</v>
      </c>
      <c r="B12">
        <v>10</v>
      </c>
      <c r="C12" s="62">
        <f t="shared" si="0"/>
        <v>169.86999999999998</v>
      </c>
      <c r="D12" s="62">
        <v>87.407032699345351</v>
      </c>
      <c r="E12" s="62">
        <f t="shared" si="1"/>
        <v>105.26999999999998</v>
      </c>
    </row>
    <row r="13" spans="1:5">
      <c r="C13" s="62"/>
      <c r="D13" s="62"/>
      <c r="E13" s="62"/>
    </row>
    <row r="14" spans="1:5">
      <c r="C14" s="62"/>
      <c r="D14" s="62"/>
      <c r="E14" s="62"/>
    </row>
    <row r="15" spans="1:5">
      <c r="C15" s="62"/>
      <c r="D15" s="62"/>
      <c r="E15" s="62"/>
    </row>
    <row r="16" spans="1:5">
      <c r="C16" s="62"/>
      <c r="D16" s="62"/>
      <c r="E16" s="62"/>
    </row>
    <row r="17" spans="3:5">
      <c r="C17" s="62"/>
      <c r="D17" s="62"/>
      <c r="E17" s="62"/>
    </row>
    <row r="18" spans="3:5">
      <c r="C18" s="62"/>
      <c r="D18" s="62"/>
      <c r="E18" s="62"/>
    </row>
    <row r="19" spans="3:5">
      <c r="C19" s="62"/>
      <c r="D19" s="62"/>
      <c r="E19" s="62"/>
    </row>
    <row r="20" spans="3:5">
      <c r="C20" s="62"/>
      <c r="D20" s="62"/>
      <c r="E20" s="62"/>
    </row>
    <row r="21" spans="3:5">
      <c r="C21" s="62"/>
      <c r="D21" s="62"/>
      <c r="E21" s="62"/>
    </row>
    <row r="22" spans="3:5">
      <c r="C22" s="62"/>
      <c r="D22" s="62"/>
      <c r="E22" s="62"/>
    </row>
    <row r="23" spans="3:5">
      <c r="C23" s="62"/>
      <c r="D23" s="62"/>
      <c r="E23" s="62"/>
    </row>
    <row r="24" spans="3:5">
      <c r="C24" s="62"/>
      <c r="D24" s="62"/>
      <c r="E24" s="62"/>
    </row>
    <row r="25" spans="3:5">
      <c r="C25" s="62"/>
      <c r="D25" s="62"/>
      <c r="E25" s="62"/>
    </row>
    <row r="26" spans="3:5">
      <c r="C26" s="62"/>
      <c r="D26" s="62"/>
      <c r="E26" s="62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HOTEL</vt:lpstr>
      <vt:lpstr>curve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2015-04-06T22:06:02Z</dcterms:modified>
</cp:coreProperties>
</file>